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alconer\Dropbox\@@Active\@@Regression &amp; lab simulations\"/>
    </mc:Choice>
  </mc:AlternateContent>
  <bookViews>
    <workbookView xWindow="15810" yWindow="0" windowWidth="8040" windowHeight="11295"/>
  </bookViews>
  <sheets>
    <sheet name="Calculations" sheetId="1" r:id="rId1"/>
    <sheet name="Formulas" sheetId="3" r:id="rId2"/>
  </sheets>
  <definedNames>
    <definedName name="alpha" localSheetId="1">Formulas!$Z$17</definedName>
    <definedName name="alpha">Calculations!$AF$18</definedName>
    <definedName name="CAo" localSheetId="1">Formulas!$B$9</definedName>
    <definedName name="CAo">Calculations!$B$10</definedName>
    <definedName name="delta" localSheetId="1">Formulas!$R$8</definedName>
    <definedName name="delta">Calculations!$X$9</definedName>
    <definedName name="df" localSheetId="1">Formulas!$Z$19</definedName>
    <definedName name="df">Calculations!$AF$20</definedName>
    <definedName name="dV" localSheetId="1">Formulas!$D$7</definedName>
    <definedName name="dV">Calculations!$D$8</definedName>
    <definedName name="FA0">Calculations!$B$11</definedName>
    <definedName name="FB0">Calculations!$B$12</definedName>
    <definedName name="FT0">Calculations!$B$13</definedName>
    <definedName name="k" localSheetId="1">Formulas!$D$6</definedName>
    <definedName name="k">Calculations!$D$7</definedName>
    <definedName name="KA" localSheetId="1">Formulas!$D$5</definedName>
    <definedName name="KA">Calculations!$D$6</definedName>
    <definedName name="KAbase" localSheetId="1">Formulas!$R$6</definedName>
    <definedName name="KAbase">Calculations!$X$7</definedName>
    <definedName name="kbase" localSheetId="1">Formulas!$R$7</definedName>
    <definedName name="kbase">Calculations!$X$8</definedName>
    <definedName name="P" localSheetId="1">Formulas!$B$6</definedName>
    <definedName name="P">Calculations!$B$7</definedName>
    <definedName name="Rg" localSheetId="1">Formulas!$B$8</definedName>
    <definedName name="Rg">Calculations!$B$9</definedName>
    <definedName name="Sk" localSheetId="1">Formulas!$Z$16</definedName>
    <definedName name="Sk">Calculations!$AF$17</definedName>
    <definedName name="SKA" localSheetId="1">Formulas!$Z$15</definedName>
    <definedName name="SKA">Calculations!$AF$16</definedName>
    <definedName name="solver_adj" localSheetId="0" hidden="1">Calculations!$D$6:$D$7</definedName>
    <definedName name="solver_adj" localSheetId="1" hidden="1">Formulas!$D$5:$D$6</definedName>
    <definedName name="solver_cvg" localSheetId="0" hidden="1">0.0001</definedName>
    <definedName name="solver_cvg" localSheetId="1" hidden="1">0.0001</definedName>
    <definedName name="solver_drv" localSheetId="0" hidden="1">1</definedName>
    <definedName name="solver_drv" localSheetId="1" hidden="1">1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est" localSheetId="1" hidden="1">1</definedName>
    <definedName name="solver_itr" localSheetId="0" hidden="1">2147483647</definedName>
    <definedName name="solver_itr" localSheetId="1" hidden="1">2147483647</definedName>
    <definedName name="solver_mip" localSheetId="0" hidden="1">2147483647</definedName>
    <definedName name="solver_mip" localSheetId="1" hidden="1">2147483647</definedName>
    <definedName name="solver_mni" localSheetId="0" hidden="1">30</definedName>
    <definedName name="solver_mni" localSheetId="1" hidden="1">30</definedName>
    <definedName name="solver_mrt" localSheetId="0" hidden="1">0.075</definedName>
    <definedName name="solver_mrt" localSheetId="1" hidden="1">0.075</definedName>
    <definedName name="solver_msl" localSheetId="0" hidden="1">2</definedName>
    <definedName name="solver_msl" localSheetId="1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od" localSheetId="1" hidden="1">2147483647</definedName>
    <definedName name="solver_num" localSheetId="0" hidden="1">0</definedName>
    <definedName name="solver_num" localSheetId="1" hidden="1">0</definedName>
    <definedName name="solver_nwt" localSheetId="0" hidden="1">1</definedName>
    <definedName name="solver_nwt" localSheetId="1" hidden="1">1</definedName>
    <definedName name="solver_opt" localSheetId="0" hidden="1">Calculations!$T$48</definedName>
    <definedName name="solver_opt" localSheetId="1" hidden="1">Formulas!$N$24</definedName>
    <definedName name="solver_pre" localSheetId="0" hidden="1">0.000001</definedName>
    <definedName name="solver_pre" localSheetId="1" hidden="1">0.000001</definedName>
    <definedName name="solver_rbv" localSheetId="0" hidden="1">1</definedName>
    <definedName name="solver_rbv" localSheetId="1" hidden="1">1</definedName>
    <definedName name="solver_rlx" localSheetId="0" hidden="1">2</definedName>
    <definedName name="solver_rlx" localSheetId="1" hidden="1">2</definedName>
    <definedName name="solver_rsd" localSheetId="0" hidden="1">0</definedName>
    <definedName name="solver_rsd" localSheetId="1" hidden="1">0</definedName>
    <definedName name="solver_scl" localSheetId="0" hidden="1">1</definedName>
    <definedName name="solver_scl" localSheetId="1" hidden="1">1</definedName>
    <definedName name="solver_sho" localSheetId="0" hidden="1">2</definedName>
    <definedName name="solver_sho" localSheetId="1" hidden="1">2</definedName>
    <definedName name="solver_ssz" localSheetId="0" hidden="1">100</definedName>
    <definedName name="solver_ssz" localSheetId="1" hidden="1">100</definedName>
    <definedName name="solver_tim" localSheetId="0" hidden="1">2147483647</definedName>
    <definedName name="solver_tim" localSheetId="1" hidden="1">2147483647</definedName>
    <definedName name="solver_tol" localSheetId="0" hidden="1">0.01</definedName>
    <definedName name="solver_tol" localSheetId="1" hidden="1">0.01</definedName>
    <definedName name="solver_typ" localSheetId="0" hidden="1">2</definedName>
    <definedName name="solver_typ" localSheetId="1" hidden="1">2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  <definedName name="T" localSheetId="1">Formulas!$B$7</definedName>
    <definedName name="T">Calculations!$B$8</definedName>
    <definedName name="tval" localSheetId="1">Formulas!$Z$18</definedName>
    <definedName name="tval">Calculations!$AF$19</definedName>
    <definedName name="v0">Calculations!$D$9</definedName>
    <definedName name="vo" localSheetId="1">Formulas!$D$8</definedName>
    <definedName name="X" localSheetId="1">Formulas!$V$12:$W$22</definedName>
    <definedName name="X">Calculations!$AB$13:$AC$23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5" i="1" l="1"/>
  <c r="U36" i="1"/>
  <c r="U37" i="1"/>
  <c r="U38" i="1"/>
  <c r="U39" i="1"/>
  <c r="U40" i="1"/>
  <c r="U41" i="1"/>
  <c r="U42" i="1"/>
  <c r="U43" i="1"/>
  <c r="U44" i="1"/>
  <c r="U45" i="1"/>
  <c r="U46" i="1"/>
  <c r="U34" i="1"/>
  <c r="AF20" i="1" l="1"/>
  <c r="W35" i="1"/>
  <c r="W36" i="1"/>
  <c r="W37" i="1"/>
  <c r="W38" i="1"/>
  <c r="W39" i="1"/>
  <c r="W40" i="1"/>
  <c r="W41" i="1"/>
  <c r="W42" i="1"/>
  <c r="W43" i="1"/>
  <c r="W44" i="1"/>
  <c r="W45" i="1"/>
  <c r="W46" i="1"/>
  <c r="W34" i="1"/>
  <c r="Y35" i="1" l="1"/>
  <c r="Y36" i="1"/>
  <c r="Y37" i="1"/>
  <c r="Y38" i="1"/>
  <c r="Y39" i="1"/>
  <c r="Y40" i="1"/>
  <c r="Y41" i="1"/>
  <c r="Y42" i="1"/>
  <c r="Y43" i="1"/>
  <c r="Y44" i="1"/>
  <c r="Y45" i="1"/>
  <c r="Y46" i="1"/>
  <c r="Y34" i="1"/>
  <c r="Q46" i="1"/>
  <c r="S46" i="1" s="1"/>
  <c r="T46" i="1" s="1"/>
  <c r="Q45" i="1"/>
  <c r="S45" i="1" s="1"/>
  <c r="T45" i="1" s="1"/>
  <c r="Q44" i="1"/>
  <c r="S44" i="1" s="1"/>
  <c r="T44" i="1" s="1"/>
  <c r="P46" i="1"/>
  <c r="P45" i="1"/>
  <c r="P44" i="1"/>
  <c r="N46" i="1"/>
  <c r="N45" i="1"/>
  <c r="N44" i="1"/>
  <c r="Q43" i="1"/>
  <c r="S43" i="1" s="1"/>
  <c r="T43" i="1" s="1"/>
  <c r="P43" i="1"/>
  <c r="O43" i="1"/>
  <c r="Q42" i="1"/>
  <c r="S42" i="1" s="1"/>
  <c r="T42" i="1" s="1"/>
  <c r="P42" i="1"/>
  <c r="O42" i="1"/>
  <c r="Q41" i="1"/>
  <c r="S41" i="1" s="1"/>
  <c r="T41" i="1" s="1"/>
  <c r="P41" i="1"/>
  <c r="O41" i="1"/>
  <c r="Q40" i="1"/>
  <c r="S40" i="1" s="1"/>
  <c r="T40" i="1" s="1"/>
  <c r="P40" i="1"/>
  <c r="O40" i="1"/>
  <c r="Q39" i="1"/>
  <c r="S39" i="1" s="1"/>
  <c r="T39" i="1" s="1"/>
  <c r="P39" i="1"/>
  <c r="O39" i="1"/>
  <c r="Q38" i="1"/>
  <c r="S38" i="1" s="1"/>
  <c r="T38" i="1" s="1"/>
  <c r="P38" i="1"/>
  <c r="N38" i="1"/>
  <c r="Q37" i="1"/>
  <c r="S37" i="1" s="1"/>
  <c r="T37" i="1" s="1"/>
  <c r="P37" i="1"/>
  <c r="N37" i="1"/>
  <c r="Q36" i="1"/>
  <c r="S36" i="1" s="1"/>
  <c r="T36" i="1" s="1"/>
  <c r="P36" i="1"/>
  <c r="N36" i="1"/>
  <c r="Q35" i="1"/>
  <c r="S35" i="1" s="1"/>
  <c r="T35" i="1" s="1"/>
  <c r="P35" i="1"/>
  <c r="N35" i="1"/>
  <c r="Q34" i="1"/>
  <c r="S34" i="1" s="1"/>
  <c r="T34" i="1" s="1"/>
  <c r="P34" i="1"/>
  <c r="N34" i="1"/>
  <c r="J12" i="1"/>
  <c r="I12" i="1"/>
  <c r="B13" i="1"/>
  <c r="D9" i="1" s="1"/>
  <c r="T48" i="1" l="1"/>
  <c r="AH15" i="1" s="1"/>
  <c r="V43" i="1"/>
  <c r="V42" i="1"/>
  <c r="V41" i="1"/>
  <c r="V40" i="1"/>
  <c r="V39" i="1"/>
  <c r="V34" i="1"/>
  <c r="V46" i="1"/>
  <c r="V38" i="1"/>
  <c r="V45" i="1"/>
  <c r="V37" i="1"/>
  <c r="V44" i="1"/>
  <c r="V36" i="1"/>
  <c r="V35" i="1"/>
  <c r="K12" i="1"/>
  <c r="E13" i="1" s="1"/>
  <c r="B10" i="1"/>
  <c r="F13" i="1" l="1"/>
  <c r="G13" i="1" s="1"/>
  <c r="H13" i="1" s="1"/>
  <c r="W22" i="3"/>
  <c r="V22" i="3"/>
  <c r="O22" i="3"/>
  <c r="N22" i="3"/>
  <c r="W21" i="3"/>
  <c r="V21" i="3"/>
  <c r="O21" i="3"/>
  <c r="N21" i="3"/>
  <c r="W20" i="3"/>
  <c r="V20" i="3"/>
  <c r="O20" i="3"/>
  <c r="N20" i="3"/>
  <c r="Z19" i="3"/>
  <c r="Z18" i="3" s="1"/>
  <c r="W19" i="3"/>
  <c r="V19" i="3"/>
  <c r="O19" i="3"/>
  <c r="N19" i="3"/>
  <c r="W18" i="3"/>
  <c r="V18" i="3"/>
  <c r="O18" i="3"/>
  <c r="N18" i="3"/>
  <c r="W17" i="3"/>
  <c r="V17" i="3"/>
  <c r="O17" i="3"/>
  <c r="N17" i="3"/>
  <c r="W16" i="3"/>
  <c r="V16" i="3"/>
  <c r="O16" i="3"/>
  <c r="N16" i="3"/>
  <c r="W15" i="3"/>
  <c r="V15" i="3"/>
  <c r="O15" i="3"/>
  <c r="N15" i="3"/>
  <c r="W14" i="3"/>
  <c r="V14" i="3"/>
  <c r="O14" i="3"/>
  <c r="N14" i="3"/>
  <c r="N24" i="3" s="1"/>
  <c r="AB14" i="3" s="1"/>
  <c r="Z14" i="3" s="1"/>
  <c r="W13" i="3"/>
  <c r="V13" i="3"/>
  <c r="Y11" i="3" s="1" a="1"/>
  <c r="O13" i="3"/>
  <c r="N13" i="3"/>
  <c r="C13" i="3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C44" i="3" s="1"/>
  <c r="C45" i="3" s="1"/>
  <c r="C46" i="3" s="1"/>
  <c r="C47" i="3" s="1"/>
  <c r="C48" i="3" s="1"/>
  <c r="C49" i="3" s="1"/>
  <c r="C50" i="3" s="1"/>
  <c r="C51" i="3" s="1"/>
  <c r="C52" i="3" s="1"/>
  <c r="C53" i="3" s="1"/>
  <c r="C54" i="3" s="1"/>
  <c r="C55" i="3" s="1"/>
  <c r="C56" i="3" s="1"/>
  <c r="C57" i="3" s="1"/>
  <c r="C58" i="3" s="1"/>
  <c r="C59" i="3" s="1"/>
  <c r="C60" i="3" s="1"/>
  <c r="C61" i="3" s="1"/>
  <c r="C62" i="3" s="1"/>
  <c r="C63" i="3" s="1"/>
  <c r="C64" i="3" s="1"/>
  <c r="C65" i="3" s="1"/>
  <c r="C66" i="3" s="1"/>
  <c r="C67" i="3" s="1"/>
  <c r="C68" i="3" s="1"/>
  <c r="C69" i="3" s="1"/>
  <c r="C70" i="3" s="1"/>
  <c r="C71" i="3" s="1"/>
  <c r="C72" i="3" s="1"/>
  <c r="C73" i="3" s="1"/>
  <c r="C74" i="3" s="1"/>
  <c r="C75" i="3" s="1"/>
  <c r="C76" i="3" s="1"/>
  <c r="C77" i="3" s="1"/>
  <c r="C78" i="3" s="1"/>
  <c r="C79" i="3" s="1"/>
  <c r="C80" i="3" s="1"/>
  <c r="C81" i="3" s="1"/>
  <c r="C82" i="3" s="1"/>
  <c r="C83" i="3" s="1"/>
  <c r="C84" i="3" s="1"/>
  <c r="C85" i="3" s="1"/>
  <c r="C86" i="3" s="1"/>
  <c r="C87" i="3" s="1"/>
  <c r="C88" i="3" s="1"/>
  <c r="C89" i="3" s="1"/>
  <c r="C90" i="3" s="1"/>
  <c r="C91" i="3" s="1"/>
  <c r="C92" i="3" s="1"/>
  <c r="C93" i="3" s="1"/>
  <c r="C94" i="3" s="1"/>
  <c r="C95" i="3" s="1"/>
  <c r="C96" i="3" s="1"/>
  <c r="C97" i="3" s="1"/>
  <c r="C98" i="3" s="1"/>
  <c r="C99" i="3" s="1"/>
  <c r="C100" i="3" s="1"/>
  <c r="C101" i="3" s="1"/>
  <c r="C102" i="3" s="1"/>
  <c r="C103" i="3" s="1"/>
  <c r="C104" i="3" s="1"/>
  <c r="C105" i="3" s="1"/>
  <c r="C106" i="3" s="1"/>
  <c r="C107" i="3" s="1"/>
  <c r="C108" i="3" s="1"/>
  <c r="C109" i="3" s="1"/>
  <c r="C110" i="3" s="1"/>
  <c r="C111" i="3" s="1"/>
  <c r="C112" i="3" s="1"/>
  <c r="C113" i="3" s="1"/>
  <c r="C114" i="3" s="1"/>
  <c r="C115" i="3" s="1"/>
  <c r="C116" i="3" s="1"/>
  <c r="C117" i="3" s="1"/>
  <c r="C118" i="3" s="1"/>
  <c r="C119" i="3" s="1"/>
  <c r="C120" i="3" s="1"/>
  <c r="C121" i="3" s="1"/>
  <c r="C122" i="3" s="1"/>
  <c r="C123" i="3" s="1"/>
  <c r="C124" i="3" s="1"/>
  <c r="C125" i="3" s="1"/>
  <c r="C126" i="3" s="1"/>
  <c r="C127" i="3" s="1"/>
  <c r="C128" i="3" s="1"/>
  <c r="C129" i="3" s="1"/>
  <c r="C130" i="3" s="1"/>
  <c r="C131" i="3" s="1"/>
  <c r="C132" i="3" s="1"/>
  <c r="C133" i="3" s="1"/>
  <c r="C134" i="3" s="1"/>
  <c r="C135" i="3" s="1"/>
  <c r="C136" i="3" s="1"/>
  <c r="C137" i="3" s="1"/>
  <c r="C138" i="3" s="1"/>
  <c r="C139" i="3" s="1"/>
  <c r="C140" i="3" s="1"/>
  <c r="C141" i="3" s="1"/>
  <c r="C142" i="3" s="1"/>
  <c r="C143" i="3" s="1"/>
  <c r="C144" i="3" s="1"/>
  <c r="C145" i="3" s="1"/>
  <c r="C146" i="3" s="1"/>
  <c r="C147" i="3" s="1"/>
  <c r="C148" i="3" s="1"/>
  <c r="C149" i="3" s="1"/>
  <c r="C150" i="3" s="1"/>
  <c r="C151" i="3" s="1"/>
  <c r="C152" i="3" s="1"/>
  <c r="C153" i="3" s="1"/>
  <c r="C154" i="3" s="1"/>
  <c r="C155" i="3" s="1"/>
  <c r="C156" i="3" s="1"/>
  <c r="C157" i="3" s="1"/>
  <c r="C158" i="3" s="1"/>
  <c r="C159" i="3" s="1"/>
  <c r="C160" i="3" s="1"/>
  <c r="C161" i="3" s="1"/>
  <c r="C162" i="3" s="1"/>
  <c r="C163" i="3" s="1"/>
  <c r="C164" i="3" s="1"/>
  <c r="C165" i="3" s="1"/>
  <c r="C166" i="3" s="1"/>
  <c r="C167" i="3" s="1"/>
  <c r="C168" i="3" s="1"/>
  <c r="C169" i="3" s="1"/>
  <c r="C170" i="3" s="1"/>
  <c r="C171" i="3" s="1"/>
  <c r="C172" i="3" s="1"/>
  <c r="C173" i="3" s="1"/>
  <c r="C174" i="3" s="1"/>
  <c r="C175" i="3" s="1"/>
  <c r="C176" i="3" s="1"/>
  <c r="C177" i="3" s="1"/>
  <c r="C178" i="3" s="1"/>
  <c r="C179" i="3" s="1"/>
  <c r="C180" i="3" s="1"/>
  <c r="C181" i="3" s="1"/>
  <c r="C182" i="3" s="1"/>
  <c r="C183" i="3" s="1"/>
  <c r="C184" i="3" s="1"/>
  <c r="C185" i="3" s="1"/>
  <c r="C186" i="3" s="1"/>
  <c r="C187" i="3" s="1"/>
  <c r="C188" i="3" s="1"/>
  <c r="C189" i="3" s="1"/>
  <c r="C190" i="3" s="1"/>
  <c r="C191" i="3" s="1"/>
  <c r="C192" i="3" s="1"/>
  <c r="C193" i="3" s="1"/>
  <c r="C194" i="3" s="1"/>
  <c r="C195" i="3" s="1"/>
  <c r="C196" i="3" s="1"/>
  <c r="C197" i="3" s="1"/>
  <c r="C198" i="3" s="1"/>
  <c r="C199" i="3" s="1"/>
  <c r="C200" i="3" s="1"/>
  <c r="C201" i="3" s="1"/>
  <c r="C202" i="3" s="1"/>
  <c r="C203" i="3" s="1"/>
  <c r="C204" i="3" s="1"/>
  <c r="C205" i="3" s="1"/>
  <c r="C206" i="3" s="1"/>
  <c r="C207" i="3" s="1"/>
  <c r="C208" i="3" s="1"/>
  <c r="C209" i="3" s="1"/>
  <c r="C210" i="3" s="1"/>
  <c r="C211" i="3" s="1"/>
  <c r="C212" i="3" s="1"/>
  <c r="C213" i="3" s="1"/>
  <c r="C214" i="3" s="1"/>
  <c r="C215" i="3" s="1"/>
  <c r="C216" i="3" s="1"/>
  <c r="C217" i="3" s="1"/>
  <c r="C218" i="3" s="1"/>
  <c r="C219" i="3" s="1"/>
  <c r="C220" i="3" s="1"/>
  <c r="C221" i="3" s="1"/>
  <c r="C222" i="3" s="1"/>
  <c r="C223" i="3" s="1"/>
  <c r="C224" i="3" s="1"/>
  <c r="C225" i="3" s="1"/>
  <c r="C226" i="3" s="1"/>
  <c r="C227" i="3" s="1"/>
  <c r="C228" i="3" s="1"/>
  <c r="C229" i="3" s="1"/>
  <c r="C230" i="3" s="1"/>
  <c r="C231" i="3" s="1"/>
  <c r="C232" i="3" s="1"/>
  <c r="C233" i="3" s="1"/>
  <c r="C234" i="3" s="1"/>
  <c r="C235" i="3" s="1"/>
  <c r="C236" i="3" s="1"/>
  <c r="C237" i="3" s="1"/>
  <c r="C238" i="3" s="1"/>
  <c r="C239" i="3" s="1"/>
  <c r="C240" i="3" s="1"/>
  <c r="C241" i="3" s="1"/>
  <c r="C242" i="3" s="1"/>
  <c r="C243" i="3" s="1"/>
  <c r="C244" i="3" s="1"/>
  <c r="C245" i="3" s="1"/>
  <c r="C246" i="3" s="1"/>
  <c r="C247" i="3" s="1"/>
  <c r="C248" i="3" s="1"/>
  <c r="C249" i="3" s="1"/>
  <c r="C250" i="3" s="1"/>
  <c r="C251" i="3" s="1"/>
  <c r="C252" i="3" s="1"/>
  <c r="C253" i="3" s="1"/>
  <c r="C254" i="3" s="1"/>
  <c r="C255" i="3" s="1"/>
  <c r="C256" i="3" s="1"/>
  <c r="C257" i="3" s="1"/>
  <c r="C258" i="3" s="1"/>
  <c r="C259" i="3" s="1"/>
  <c r="C260" i="3" s="1"/>
  <c r="C261" i="3" s="1"/>
  <c r="C262" i="3" s="1"/>
  <c r="C263" i="3" s="1"/>
  <c r="C264" i="3" s="1"/>
  <c r="C265" i="3" s="1"/>
  <c r="C266" i="3" s="1"/>
  <c r="C267" i="3" s="1"/>
  <c r="C268" i="3" s="1"/>
  <c r="C269" i="3" s="1"/>
  <c r="C270" i="3" s="1"/>
  <c r="C271" i="3" s="1"/>
  <c r="C272" i="3" s="1"/>
  <c r="C273" i="3" s="1"/>
  <c r="C274" i="3" s="1"/>
  <c r="C275" i="3" s="1"/>
  <c r="C276" i="3" s="1"/>
  <c r="C277" i="3" s="1"/>
  <c r="C278" i="3" s="1"/>
  <c r="C279" i="3" s="1"/>
  <c r="C280" i="3" s="1"/>
  <c r="C281" i="3" s="1"/>
  <c r="C282" i="3" s="1"/>
  <c r="C283" i="3" s="1"/>
  <c r="C284" i="3" s="1"/>
  <c r="C285" i="3" s="1"/>
  <c r="C286" i="3" s="1"/>
  <c r="C287" i="3" s="1"/>
  <c r="C288" i="3" s="1"/>
  <c r="C289" i="3" s="1"/>
  <c r="C290" i="3" s="1"/>
  <c r="C291" i="3" s="1"/>
  <c r="C292" i="3" s="1"/>
  <c r="C293" i="3" s="1"/>
  <c r="C294" i="3" s="1"/>
  <c r="C295" i="3" s="1"/>
  <c r="C296" i="3" s="1"/>
  <c r="C297" i="3" s="1"/>
  <c r="C298" i="3" s="1"/>
  <c r="C299" i="3" s="1"/>
  <c r="C300" i="3" s="1"/>
  <c r="C301" i="3" s="1"/>
  <c r="C302" i="3" s="1"/>
  <c r="C303" i="3" s="1"/>
  <c r="C304" i="3" s="1"/>
  <c r="C305" i="3" s="1"/>
  <c r="C306" i="3" s="1"/>
  <c r="C307" i="3" s="1"/>
  <c r="C308" i="3" s="1"/>
  <c r="C309" i="3" s="1"/>
  <c r="C310" i="3" s="1"/>
  <c r="C311" i="3" s="1"/>
  <c r="C312" i="3" s="1"/>
  <c r="C313" i="3" s="1"/>
  <c r="C314" i="3" s="1"/>
  <c r="C315" i="3" s="1"/>
  <c r="C316" i="3" s="1"/>
  <c r="C317" i="3" s="1"/>
  <c r="C318" i="3" s="1"/>
  <c r="C319" i="3" s="1"/>
  <c r="C320" i="3" s="1"/>
  <c r="C321" i="3" s="1"/>
  <c r="C322" i="3" s="1"/>
  <c r="C323" i="3" s="1"/>
  <c r="C324" i="3" s="1"/>
  <c r="C325" i="3" s="1"/>
  <c r="C326" i="3" s="1"/>
  <c r="C327" i="3" s="1"/>
  <c r="C328" i="3" s="1"/>
  <c r="C329" i="3" s="1"/>
  <c r="C330" i="3" s="1"/>
  <c r="C331" i="3" s="1"/>
  <c r="C332" i="3" s="1"/>
  <c r="C333" i="3" s="1"/>
  <c r="C334" i="3" s="1"/>
  <c r="C335" i="3" s="1"/>
  <c r="C336" i="3" s="1"/>
  <c r="C337" i="3" s="1"/>
  <c r="C338" i="3" s="1"/>
  <c r="C339" i="3" s="1"/>
  <c r="C340" i="3" s="1"/>
  <c r="C341" i="3" s="1"/>
  <c r="C342" i="3" s="1"/>
  <c r="C343" i="3" s="1"/>
  <c r="C344" i="3" s="1"/>
  <c r="C345" i="3" s="1"/>
  <c r="C346" i="3" s="1"/>
  <c r="C347" i="3" s="1"/>
  <c r="C348" i="3" s="1"/>
  <c r="C349" i="3" s="1"/>
  <c r="C350" i="3" s="1"/>
  <c r="C351" i="3" s="1"/>
  <c r="C352" i="3" s="1"/>
  <c r="C353" i="3" s="1"/>
  <c r="C354" i="3" s="1"/>
  <c r="C355" i="3" s="1"/>
  <c r="C356" i="3" s="1"/>
  <c r="C357" i="3" s="1"/>
  <c r="C358" i="3" s="1"/>
  <c r="C359" i="3" s="1"/>
  <c r="C360" i="3" s="1"/>
  <c r="C361" i="3" s="1"/>
  <c r="C362" i="3" s="1"/>
  <c r="C363" i="3" s="1"/>
  <c r="C364" i="3" s="1"/>
  <c r="C365" i="3" s="1"/>
  <c r="C366" i="3" s="1"/>
  <c r="C367" i="3" s="1"/>
  <c r="C368" i="3" s="1"/>
  <c r="C369" i="3" s="1"/>
  <c r="C370" i="3" s="1"/>
  <c r="C371" i="3" s="1"/>
  <c r="C372" i="3" s="1"/>
  <c r="C373" i="3" s="1"/>
  <c r="C374" i="3" s="1"/>
  <c r="C375" i="3" s="1"/>
  <c r="C376" i="3" s="1"/>
  <c r="C377" i="3" s="1"/>
  <c r="C378" i="3" s="1"/>
  <c r="C379" i="3" s="1"/>
  <c r="C380" i="3" s="1"/>
  <c r="C381" i="3" s="1"/>
  <c r="C382" i="3" s="1"/>
  <c r="C383" i="3" s="1"/>
  <c r="C384" i="3" s="1"/>
  <c r="C385" i="3" s="1"/>
  <c r="C386" i="3" s="1"/>
  <c r="C387" i="3" s="1"/>
  <c r="C388" i="3" s="1"/>
  <c r="C389" i="3" s="1"/>
  <c r="C390" i="3" s="1"/>
  <c r="C391" i="3" s="1"/>
  <c r="C392" i="3" s="1"/>
  <c r="C393" i="3" s="1"/>
  <c r="C394" i="3" s="1"/>
  <c r="C395" i="3" s="1"/>
  <c r="C396" i="3" s="1"/>
  <c r="C397" i="3" s="1"/>
  <c r="C398" i="3" s="1"/>
  <c r="C399" i="3" s="1"/>
  <c r="C400" i="3" s="1"/>
  <c r="C401" i="3" s="1"/>
  <c r="C402" i="3" s="1"/>
  <c r="C403" i="3" s="1"/>
  <c r="C404" i="3" s="1"/>
  <c r="C405" i="3" s="1"/>
  <c r="C406" i="3" s="1"/>
  <c r="C407" i="3" s="1"/>
  <c r="C408" i="3" s="1"/>
  <c r="C409" i="3" s="1"/>
  <c r="C410" i="3" s="1"/>
  <c r="C411" i="3" s="1"/>
  <c r="W12" i="3"/>
  <c r="V12" i="3"/>
  <c r="O12" i="3"/>
  <c r="N12" i="3"/>
  <c r="E12" i="3"/>
  <c r="C12" i="3"/>
  <c r="I11" i="3"/>
  <c r="B9" i="3"/>
  <c r="T7" i="3"/>
  <c r="S7" i="3"/>
  <c r="T6" i="3"/>
  <c r="S6" i="3"/>
  <c r="J13" i="1" l="1"/>
  <c r="I13" i="1"/>
  <c r="Z12" i="3"/>
  <c r="Z16" i="3" s="1"/>
  <c r="AA23" i="3" s="1"/>
  <c r="Y12" i="3"/>
  <c r="Z11" i="3"/>
  <c r="Y11" i="3"/>
  <c r="Z15" i="3" s="1"/>
  <c r="AA22" i="3" s="1"/>
  <c r="F12" i="3"/>
  <c r="G12" i="3" s="1"/>
  <c r="H12" i="3" s="1"/>
  <c r="I12" i="3" s="1"/>
  <c r="AC14" i="1"/>
  <c r="AC15" i="1"/>
  <c r="AC16" i="1"/>
  <c r="AC17" i="1"/>
  <c r="AC18" i="1"/>
  <c r="AC19" i="1"/>
  <c r="AC20" i="1"/>
  <c r="AC21" i="1"/>
  <c r="AC22" i="1"/>
  <c r="AC23" i="1"/>
  <c r="AC13" i="1"/>
  <c r="AB14" i="1"/>
  <c r="AB15" i="1"/>
  <c r="AB16" i="1"/>
  <c r="AB17" i="1"/>
  <c r="AB18" i="1"/>
  <c r="AB19" i="1"/>
  <c r="AB20" i="1"/>
  <c r="AB21" i="1"/>
  <c r="AB22" i="1"/>
  <c r="AB23" i="1"/>
  <c r="AB13" i="1"/>
  <c r="K13" i="1" l="1"/>
  <c r="E14" i="1" s="1"/>
  <c r="F14" i="1" s="1"/>
  <c r="G14" i="1" s="1"/>
  <c r="H14" i="1" s="1"/>
  <c r="J14" i="1" s="1"/>
  <c r="E13" i="3"/>
  <c r="F13" i="3"/>
  <c r="G13" i="3" s="1"/>
  <c r="H13" i="3" s="1"/>
  <c r="AF19" i="1"/>
  <c r="I14" i="1" l="1"/>
  <c r="I13" i="3"/>
  <c r="AE12" i="1" a="1"/>
  <c r="AE12" i="1" s="1"/>
  <c r="Z8" i="1"/>
  <c r="Y8" i="1"/>
  <c r="Z7" i="1"/>
  <c r="Y7" i="1"/>
  <c r="K14" i="1" l="1"/>
  <c r="E14" i="3"/>
  <c r="F14" i="3" s="1"/>
  <c r="G14" i="3" s="1"/>
  <c r="H14" i="3" s="1"/>
  <c r="AF12" i="1"/>
  <c r="AF13" i="1"/>
  <c r="AE13" i="1"/>
  <c r="E15" i="1" l="1"/>
  <c r="I14" i="3"/>
  <c r="C13" i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s="1"/>
  <c r="C165" i="1" s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C226" i="1" s="1"/>
  <c r="C227" i="1" s="1"/>
  <c r="C228" i="1" s="1"/>
  <c r="C229" i="1" s="1"/>
  <c r="C230" i="1" s="1"/>
  <c r="C231" i="1" s="1"/>
  <c r="C232" i="1" s="1"/>
  <c r="C233" i="1" s="1"/>
  <c r="C234" i="1" s="1"/>
  <c r="C235" i="1" s="1"/>
  <c r="C236" i="1" s="1"/>
  <c r="C237" i="1" s="1"/>
  <c r="C238" i="1" s="1"/>
  <c r="C239" i="1" s="1"/>
  <c r="C240" i="1" s="1"/>
  <c r="C241" i="1" s="1"/>
  <c r="C242" i="1" s="1"/>
  <c r="C243" i="1" s="1"/>
  <c r="C244" i="1" s="1"/>
  <c r="C245" i="1" s="1"/>
  <c r="C246" i="1" s="1"/>
  <c r="C247" i="1" s="1"/>
  <c r="C248" i="1" s="1"/>
  <c r="C249" i="1" s="1"/>
  <c r="C25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C270" i="1" s="1"/>
  <c r="C271" i="1" s="1"/>
  <c r="C272" i="1" s="1"/>
  <c r="C273" i="1" s="1"/>
  <c r="C274" i="1" s="1"/>
  <c r="C275" i="1" s="1"/>
  <c r="C276" i="1" s="1"/>
  <c r="C277" i="1" s="1"/>
  <c r="C278" i="1" s="1"/>
  <c r="C279" i="1" s="1"/>
  <c r="C280" i="1" s="1"/>
  <c r="C281" i="1" s="1"/>
  <c r="C282" i="1" s="1"/>
  <c r="C283" i="1" s="1"/>
  <c r="C284" i="1" s="1"/>
  <c r="C285" i="1" s="1"/>
  <c r="C286" i="1" s="1"/>
  <c r="C287" i="1" s="1"/>
  <c r="C288" i="1" s="1"/>
  <c r="C289" i="1" s="1"/>
  <c r="C290" i="1" s="1"/>
  <c r="C291" i="1" s="1"/>
  <c r="C292" i="1" s="1"/>
  <c r="C293" i="1" s="1"/>
  <c r="C294" i="1" s="1"/>
  <c r="C295" i="1" s="1"/>
  <c r="C296" i="1" s="1"/>
  <c r="C297" i="1" s="1"/>
  <c r="C298" i="1" s="1"/>
  <c r="C299" i="1" s="1"/>
  <c r="C300" i="1" s="1"/>
  <c r="C301" i="1" s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C313" i="1" s="1"/>
  <c r="C314" i="1" s="1"/>
  <c r="C315" i="1" s="1"/>
  <c r="C316" i="1" s="1"/>
  <c r="C317" i="1" s="1"/>
  <c r="C318" i="1" s="1"/>
  <c r="C319" i="1" s="1"/>
  <c r="C320" i="1" s="1"/>
  <c r="C321" i="1" s="1"/>
  <c r="C322" i="1" s="1"/>
  <c r="C323" i="1" s="1"/>
  <c r="C324" i="1" s="1"/>
  <c r="C325" i="1" s="1"/>
  <c r="C326" i="1" s="1"/>
  <c r="C327" i="1" s="1"/>
  <c r="C328" i="1" s="1"/>
  <c r="C329" i="1" s="1"/>
  <c r="C330" i="1" s="1"/>
  <c r="C331" i="1" s="1"/>
  <c r="C332" i="1" s="1"/>
  <c r="C333" i="1" s="1"/>
  <c r="C334" i="1" s="1"/>
  <c r="C335" i="1" s="1"/>
  <c r="C336" i="1" s="1"/>
  <c r="C337" i="1" s="1"/>
  <c r="C338" i="1" s="1"/>
  <c r="C339" i="1" s="1"/>
  <c r="C340" i="1" s="1"/>
  <c r="C341" i="1" s="1"/>
  <c r="C342" i="1" s="1"/>
  <c r="C343" i="1" s="1"/>
  <c r="C344" i="1" s="1"/>
  <c r="C345" i="1" s="1"/>
  <c r="C346" i="1" s="1"/>
  <c r="C347" i="1" s="1"/>
  <c r="C348" i="1" s="1"/>
  <c r="C349" i="1" s="1"/>
  <c r="C350" i="1" s="1"/>
  <c r="C351" i="1" s="1"/>
  <c r="C352" i="1" s="1"/>
  <c r="C353" i="1" s="1"/>
  <c r="C354" i="1" s="1"/>
  <c r="C355" i="1" s="1"/>
  <c r="C356" i="1" s="1"/>
  <c r="C357" i="1" s="1"/>
  <c r="C358" i="1" s="1"/>
  <c r="C359" i="1" s="1"/>
  <c r="C360" i="1" s="1"/>
  <c r="C361" i="1" s="1"/>
  <c r="C362" i="1" s="1"/>
  <c r="C363" i="1" s="1"/>
  <c r="C364" i="1" s="1"/>
  <c r="C365" i="1" s="1"/>
  <c r="C366" i="1" s="1"/>
  <c r="C367" i="1" s="1"/>
  <c r="C368" i="1" s="1"/>
  <c r="C369" i="1" s="1"/>
  <c r="C370" i="1" s="1"/>
  <c r="C371" i="1" s="1"/>
  <c r="C372" i="1" s="1"/>
  <c r="C373" i="1" s="1"/>
  <c r="C374" i="1" s="1"/>
  <c r="C375" i="1" s="1"/>
  <c r="C376" i="1" s="1"/>
  <c r="C377" i="1" s="1"/>
  <c r="C378" i="1" s="1"/>
  <c r="C379" i="1" s="1"/>
  <c r="C380" i="1" s="1"/>
  <c r="C381" i="1" s="1"/>
  <c r="C382" i="1" s="1"/>
  <c r="C383" i="1" s="1"/>
  <c r="C384" i="1" s="1"/>
  <c r="C385" i="1" s="1"/>
  <c r="C386" i="1" s="1"/>
  <c r="C387" i="1" s="1"/>
  <c r="C388" i="1" s="1"/>
  <c r="C389" i="1" s="1"/>
  <c r="C390" i="1" s="1"/>
  <c r="C391" i="1" s="1"/>
  <c r="C392" i="1" s="1"/>
  <c r="C393" i="1" s="1"/>
  <c r="C394" i="1" s="1"/>
  <c r="C395" i="1" s="1"/>
  <c r="C396" i="1" s="1"/>
  <c r="C397" i="1" s="1"/>
  <c r="C398" i="1" s="1"/>
  <c r="C399" i="1" s="1"/>
  <c r="C400" i="1" s="1"/>
  <c r="C401" i="1" s="1"/>
  <c r="C402" i="1" s="1"/>
  <c r="C403" i="1" s="1"/>
  <c r="C404" i="1" s="1"/>
  <c r="C405" i="1" s="1"/>
  <c r="C406" i="1" s="1"/>
  <c r="C407" i="1" s="1"/>
  <c r="C408" i="1" s="1"/>
  <c r="C409" i="1" s="1"/>
  <c r="C410" i="1" s="1"/>
  <c r="C411" i="1" s="1"/>
  <c r="C412" i="1" s="1"/>
  <c r="F15" i="1" l="1"/>
  <c r="G15" i="1" s="1"/>
  <c r="H15" i="1" s="1"/>
  <c r="E15" i="3"/>
  <c r="F15" i="3" s="1"/>
  <c r="G15" i="3" s="1"/>
  <c r="H15" i="3" s="1"/>
  <c r="AF15" i="1"/>
  <c r="I15" i="1" l="1"/>
  <c r="J15" i="1"/>
  <c r="I15" i="3"/>
  <c r="AF16" i="1"/>
  <c r="AG23" i="1" s="1"/>
  <c r="AF17" i="1"/>
  <c r="AG24" i="1" s="1"/>
  <c r="K15" i="1" l="1"/>
  <c r="E16" i="3"/>
  <c r="E16" i="1" l="1"/>
  <c r="F16" i="3"/>
  <c r="G16" i="3" s="1"/>
  <c r="H16" i="3" s="1"/>
  <c r="F16" i="1" l="1"/>
  <c r="G16" i="1" s="1"/>
  <c r="H16" i="1" s="1"/>
  <c r="J16" i="1" s="1"/>
  <c r="I16" i="3"/>
  <c r="I16" i="1" l="1"/>
  <c r="E17" i="3"/>
  <c r="F17" i="3" s="1"/>
  <c r="K16" i="1" l="1"/>
  <c r="G17" i="3"/>
  <c r="H17" i="3" s="1"/>
  <c r="E17" i="1" l="1"/>
  <c r="F17" i="1" s="1"/>
  <c r="G17" i="1" s="1"/>
  <c r="H17" i="1" s="1"/>
  <c r="I17" i="3"/>
  <c r="J17" i="1" l="1"/>
  <c r="I17" i="1"/>
  <c r="E18" i="3"/>
  <c r="F18" i="3" s="1"/>
  <c r="G18" i="3" s="1"/>
  <c r="H18" i="3" s="1"/>
  <c r="K17" i="1" l="1"/>
  <c r="I18" i="3"/>
  <c r="E18" i="1" l="1"/>
  <c r="F18" i="1" s="1"/>
  <c r="G18" i="1" s="1"/>
  <c r="H18" i="1" s="1"/>
  <c r="E19" i="3"/>
  <c r="I18" i="1" l="1"/>
  <c r="J18" i="1"/>
  <c r="F19" i="3"/>
  <c r="G19" i="3" s="1"/>
  <c r="H19" i="3" s="1"/>
  <c r="K18" i="1" l="1"/>
  <c r="I19" i="3"/>
  <c r="E19" i="1" l="1"/>
  <c r="F19" i="1" s="1"/>
  <c r="G19" i="1" s="1"/>
  <c r="H19" i="1" s="1"/>
  <c r="E20" i="3"/>
  <c r="F20" i="3" s="1"/>
  <c r="J19" i="1" l="1"/>
  <c r="I19" i="1"/>
  <c r="G20" i="3"/>
  <c r="H20" i="3" s="1"/>
  <c r="I20" i="3"/>
  <c r="K19" i="1" l="1"/>
  <c r="E21" i="3"/>
  <c r="F21" i="3" s="1"/>
  <c r="G21" i="3" s="1"/>
  <c r="H21" i="3" s="1"/>
  <c r="E20" i="1" l="1"/>
  <c r="I21" i="3"/>
  <c r="F20" i="1" l="1"/>
  <c r="G20" i="1" s="1"/>
  <c r="H20" i="1" s="1"/>
  <c r="E22" i="3"/>
  <c r="F22" i="3"/>
  <c r="G22" i="3"/>
  <c r="H22" i="3" s="1"/>
  <c r="J20" i="1" l="1"/>
  <c r="I20" i="1"/>
  <c r="I22" i="3"/>
  <c r="K20" i="1" l="1"/>
  <c r="E23" i="3"/>
  <c r="F23" i="3" s="1"/>
  <c r="E21" i="1" l="1"/>
  <c r="G23" i="3"/>
  <c r="H23" i="3" s="1"/>
  <c r="I23" i="3" s="1"/>
  <c r="F21" i="1" l="1"/>
  <c r="G21" i="1" s="1"/>
  <c r="H21" i="1" s="1"/>
  <c r="I21" i="1" s="1"/>
  <c r="E24" i="3"/>
  <c r="F24" i="3" s="1"/>
  <c r="G24" i="3" s="1"/>
  <c r="H24" i="3" s="1"/>
  <c r="K21" i="1" l="1"/>
  <c r="J21" i="1"/>
  <c r="I24" i="3"/>
  <c r="E22" i="1" l="1"/>
  <c r="F22" i="1" s="1"/>
  <c r="G22" i="1" s="1"/>
  <c r="H22" i="1" s="1"/>
  <c r="E25" i="3"/>
  <c r="F25" i="3"/>
  <c r="G25" i="3" s="1"/>
  <c r="H25" i="3" s="1"/>
  <c r="I22" i="1" l="1"/>
  <c r="J22" i="1"/>
  <c r="I25" i="3"/>
  <c r="K22" i="1" l="1"/>
  <c r="E26" i="3"/>
  <c r="E23" i="1" l="1"/>
  <c r="F23" i="1" s="1"/>
  <c r="G23" i="1" s="1"/>
  <c r="H23" i="1" s="1"/>
  <c r="F26" i="3"/>
  <c r="G26" i="3" s="1"/>
  <c r="H26" i="3" s="1"/>
  <c r="J23" i="1" l="1"/>
  <c r="I23" i="1"/>
  <c r="I26" i="3"/>
  <c r="K23" i="1" l="1"/>
  <c r="E27" i="3"/>
  <c r="F27" i="3"/>
  <c r="E24" i="1" l="1"/>
  <c r="G27" i="3"/>
  <c r="H27" i="3" s="1"/>
  <c r="F24" i="1" l="1"/>
  <c r="G24" i="1" s="1"/>
  <c r="H24" i="1" s="1"/>
  <c r="I27" i="3"/>
  <c r="J24" i="1" l="1"/>
  <c r="I24" i="1"/>
  <c r="E28" i="3"/>
  <c r="F28" i="3" s="1"/>
  <c r="K24" i="1" l="1"/>
  <c r="G28" i="3"/>
  <c r="H28" i="3" s="1"/>
  <c r="I28" i="3" s="1"/>
  <c r="E25" i="1" l="1"/>
  <c r="F25" i="1" s="1"/>
  <c r="G25" i="1" s="1"/>
  <c r="H25" i="1" s="1"/>
  <c r="E29" i="3"/>
  <c r="I25" i="1" l="1"/>
  <c r="J25" i="1"/>
  <c r="F29" i="3"/>
  <c r="G29" i="3" s="1"/>
  <c r="H29" i="3" s="1"/>
  <c r="K25" i="1" l="1"/>
  <c r="E26" i="1" s="1"/>
  <c r="F26" i="1" s="1"/>
  <c r="G26" i="1" s="1"/>
  <c r="H26" i="1" s="1"/>
  <c r="I29" i="3"/>
  <c r="I26" i="1" l="1"/>
  <c r="J26" i="1"/>
  <c r="E30" i="3"/>
  <c r="K26" i="1" l="1"/>
  <c r="F30" i="3"/>
  <c r="G30" i="3" s="1"/>
  <c r="H30" i="3" s="1"/>
  <c r="E27" i="1" l="1"/>
  <c r="I30" i="3"/>
  <c r="F27" i="1" l="1"/>
  <c r="G27" i="1" s="1"/>
  <c r="H27" i="1" s="1"/>
  <c r="E31" i="3"/>
  <c r="F31" i="3"/>
  <c r="G31" i="3" s="1"/>
  <c r="H31" i="3" s="1"/>
  <c r="I27" i="1" l="1"/>
  <c r="J27" i="1"/>
  <c r="I31" i="3"/>
  <c r="K27" i="1" l="1"/>
  <c r="E32" i="3"/>
  <c r="F32" i="3" s="1"/>
  <c r="E28" i="1" l="1"/>
  <c r="F28" i="1" s="1"/>
  <c r="G28" i="1" s="1"/>
  <c r="H28" i="1" s="1"/>
  <c r="G32" i="3"/>
  <c r="H32" i="3" s="1"/>
  <c r="I32" i="3" s="1"/>
  <c r="J28" i="1" l="1"/>
  <c r="I28" i="1"/>
  <c r="E33" i="3"/>
  <c r="K28" i="1" l="1"/>
  <c r="F33" i="3"/>
  <c r="G33" i="3" s="1"/>
  <c r="H33" i="3" s="1"/>
  <c r="E29" i="1" l="1"/>
  <c r="I33" i="3"/>
  <c r="F29" i="1" l="1"/>
  <c r="G29" i="1" s="1"/>
  <c r="H29" i="1" s="1"/>
  <c r="E34" i="3"/>
  <c r="J29" i="1" l="1"/>
  <c r="I29" i="1"/>
  <c r="F34" i="3"/>
  <c r="G34" i="3" s="1"/>
  <c r="H34" i="3" s="1"/>
  <c r="K29" i="1" l="1"/>
  <c r="I34" i="3"/>
  <c r="E30" i="1" l="1"/>
  <c r="E35" i="3"/>
  <c r="F35" i="3"/>
  <c r="F30" i="1" l="1"/>
  <c r="G30" i="1" s="1"/>
  <c r="H30" i="1" s="1"/>
  <c r="G35" i="3"/>
  <c r="H35" i="3" s="1"/>
  <c r="J30" i="1" l="1"/>
  <c r="I30" i="1"/>
  <c r="I35" i="3"/>
  <c r="K30" i="1" l="1"/>
  <c r="E36" i="3"/>
  <c r="F36" i="3" s="1"/>
  <c r="E31" i="1" l="1"/>
  <c r="G36" i="3"/>
  <c r="H36" i="3" s="1"/>
  <c r="I36" i="3"/>
  <c r="F31" i="1" l="1"/>
  <c r="G31" i="1" s="1"/>
  <c r="H31" i="1" s="1"/>
  <c r="E37" i="3"/>
  <c r="J31" i="1" l="1"/>
  <c r="I31" i="1"/>
  <c r="F37" i="3"/>
  <c r="G37" i="3" s="1"/>
  <c r="H37" i="3" s="1"/>
  <c r="K31" i="1" l="1"/>
  <c r="I37" i="3"/>
  <c r="E32" i="1" l="1"/>
  <c r="F32" i="1" s="1"/>
  <c r="G32" i="1" s="1"/>
  <c r="H32" i="1" s="1"/>
  <c r="E38" i="3"/>
  <c r="I32" i="1" l="1"/>
  <c r="J32" i="1"/>
  <c r="F38" i="3"/>
  <c r="G38" i="3" s="1"/>
  <c r="H38" i="3" s="1"/>
  <c r="K32" i="1" l="1"/>
  <c r="I38" i="3"/>
  <c r="E33" i="1" l="1"/>
  <c r="F33" i="1" s="1"/>
  <c r="G33" i="1" s="1"/>
  <c r="H33" i="1" s="1"/>
  <c r="E39" i="3"/>
  <c r="F39" i="3"/>
  <c r="G39" i="3" s="1"/>
  <c r="H39" i="3" s="1"/>
  <c r="J33" i="1" l="1"/>
  <c r="I33" i="1"/>
  <c r="I39" i="3"/>
  <c r="K33" i="1" l="1"/>
  <c r="E34" i="1" s="1"/>
  <c r="F34" i="1" s="1"/>
  <c r="G34" i="1" s="1"/>
  <c r="H34" i="1" s="1"/>
  <c r="J34" i="1" s="1"/>
  <c r="E40" i="3"/>
  <c r="F40" i="3" s="1"/>
  <c r="I34" i="1" l="1"/>
  <c r="K34" i="1" s="1"/>
  <c r="G40" i="3"/>
  <c r="H40" i="3" s="1"/>
  <c r="I40" i="3"/>
  <c r="E35" i="1" l="1"/>
  <c r="F35" i="1" s="1"/>
  <c r="G35" i="1" s="1"/>
  <c r="H35" i="1" s="1"/>
  <c r="E41" i="3"/>
  <c r="I35" i="1" l="1"/>
  <c r="J35" i="1"/>
  <c r="F41" i="3"/>
  <c r="G41" i="3" s="1"/>
  <c r="H41" i="3" s="1"/>
  <c r="K35" i="1" l="1"/>
  <c r="I41" i="3"/>
  <c r="E36" i="1" l="1"/>
  <c r="F36" i="1" s="1"/>
  <c r="G36" i="1" s="1"/>
  <c r="H36" i="1" s="1"/>
  <c r="E42" i="3"/>
  <c r="J36" i="1" l="1"/>
  <c r="I36" i="1"/>
  <c r="F42" i="3"/>
  <c r="G42" i="3" s="1"/>
  <c r="H42" i="3" s="1"/>
  <c r="K36" i="1" l="1"/>
  <c r="I42" i="3"/>
  <c r="E37" i="1" l="1"/>
  <c r="F37" i="1" s="1"/>
  <c r="G37" i="1" s="1"/>
  <c r="H37" i="1" s="1"/>
  <c r="E43" i="3"/>
  <c r="F43" i="3"/>
  <c r="I37" i="1" l="1"/>
  <c r="J37" i="1"/>
  <c r="G43" i="3"/>
  <c r="H43" i="3" s="1"/>
  <c r="K37" i="1" l="1"/>
  <c r="I43" i="3"/>
  <c r="E38" i="1" l="1"/>
  <c r="F38" i="1" s="1"/>
  <c r="G38" i="1" s="1"/>
  <c r="H38" i="1" s="1"/>
  <c r="E44" i="3"/>
  <c r="F44" i="3" s="1"/>
  <c r="J38" i="1" l="1"/>
  <c r="I38" i="1"/>
  <c r="G44" i="3"/>
  <c r="H44" i="3" s="1"/>
  <c r="I44" i="3"/>
  <c r="K38" i="1" l="1"/>
  <c r="E45" i="3"/>
  <c r="E39" i="1" l="1"/>
  <c r="F39" i="1" s="1"/>
  <c r="G39" i="1" s="1"/>
  <c r="H39" i="1" s="1"/>
  <c r="F45" i="3"/>
  <c r="G45" i="3" s="1"/>
  <c r="H45" i="3" s="1"/>
  <c r="I39" i="1" l="1"/>
  <c r="J39" i="1"/>
  <c r="I45" i="3"/>
  <c r="K39" i="1" l="1"/>
  <c r="E46" i="3"/>
  <c r="E40" i="1" l="1"/>
  <c r="F40" i="1" s="1"/>
  <c r="G40" i="1" s="1"/>
  <c r="H40" i="1" s="1"/>
  <c r="F46" i="3"/>
  <c r="G46" i="3" s="1"/>
  <c r="H46" i="3" s="1"/>
  <c r="J40" i="1" l="1"/>
  <c r="I40" i="1"/>
  <c r="I46" i="3"/>
  <c r="K40" i="1" l="1"/>
  <c r="E47" i="3"/>
  <c r="F47" i="3"/>
  <c r="G47" i="3" s="1"/>
  <c r="H47" i="3" s="1"/>
  <c r="E41" i="1" l="1"/>
  <c r="F41" i="1" s="1"/>
  <c r="G41" i="1" s="1"/>
  <c r="H41" i="1" s="1"/>
  <c r="I47" i="3"/>
  <c r="I41" i="1" l="1"/>
  <c r="J41" i="1"/>
  <c r="E48" i="3"/>
  <c r="F48" i="3" s="1"/>
  <c r="K41" i="1" l="1"/>
  <c r="G48" i="3"/>
  <c r="H48" i="3" s="1"/>
  <c r="I48" i="3" s="1"/>
  <c r="E42" i="1" l="1"/>
  <c r="F42" i="1" s="1"/>
  <c r="G42" i="1" s="1"/>
  <c r="H42" i="1" s="1"/>
  <c r="E49" i="3"/>
  <c r="J42" i="1" l="1"/>
  <c r="I42" i="1"/>
  <c r="F49" i="3"/>
  <c r="G49" i="3" s="1"/>
  <c r="H49" i="3" s="1"/>
  <c r="K42" i="1" l="1"/>
  <c r="I49" i="3"/>
  <c r="E43" i="1" l="1"/>
  <c r="F43" i="1" s="1"/>
  <c r="G43" i="1" s="1"/>
  <c r="H43" i="1" s="1"/>
  <c r="E50" i="3"/>
  <c r="J43" i="1" l="1"/>
  <c r="I43" i="1"/>
  <c r="F50" i="3"/>
  <c r="G50" i="3" s="1"/>
  <c r="H50" i="3" s="1"/>
  <c r="K43" i="1" l="1"/>
  <c r="I50" i="3"/>
  <c r="E44" i="1" l="1"/>
  <c r="F44" i="1" s="1"/>
  <c r="G44" i="1" s="1"/>
  <c r="H44" i="1" s="1"/>
  <c r="E51" i="3"/>
  <c r="F51" i="3"/>
  <c r="I44" i="1" l="1"/>
  <c r="J44" i="1"/>
  <c r="G51" i="3"/>
  <c r="H51" i="3" s="1"/>
  <c r="K44" i="1" l="1"/>
  <c r="I51" i="3"/>
  <c r="E45" i="1" l="1"/>
  <c r="F45" i="1" s="1"/>
  <c r="G45" i="1" s="1"/>
  <c r="H45" i="1" s="1"/>
  <c r="E52" i="3"/>
  <c r="F52" i="3" s="1"/>
  <c r="I45" i="1" l="1"/>
  <c r="J45" i="1"/>
  <c r="G52" i="3"/>
  <c r="H52" i="3" s="1"/>
  <c r="I52" i="3" s="1"/>
  <c r="K45" i="1" l="1"/>
  <c r="E53" i="3"/>
  <c r="E46" i="1" l="1"/>
  <c r="F46" i="1" s="1"/>
  <c r="G46" i="1" s="1"/>
  <c r="H46" i="1" s="1"/>
  <c r="F53" i="3"/>
  <c r="G53" i="3" s="1"/>
  <c r="H53" i="3" s="1"/>
  <c r="J46" i="1" l="1"/>
  <c r="I46" i="1"/>
  <c r="I53" i="3"/>
  <c r="K46" i="1" l="1"/>
  <c r="E54" i="3"/>
  <c r="E47" i="1" l="1"/>
  <c r="F54" i="3"/>
  <c r="G54" i="3" s="1"/>
  <c r="H54" i="3" s="1"/>
  <c r="F47" i="1" l="1"/>
  <c r="G47" i="1" s="1"/>
  <c r="H47" i="1" s="1"/>
  <c r="I54" i="3"/>
  <c r="J47" i="1" l="1"/>
  <c r="I47" i="1"/>
  <c r="E55" i="3"/>
  <c r="F55" i="3"/>
  <c r="G55" i="3" s="1"/>
  <c r="H55" i="3" s="1"/>
  <c r="K47" i="1" l="1"/>
  <c r="E48" i="1" s="1"/>
  <c r="F48" i="1" s="1"/>
  <c r="G48" i="1" s="1"/>
  <c r="H48" i="1" s="1"/>
  <c r="J48" i="1" s="1"/>
  <c r="I55" i="3"/>
  <c r="I48" i="1" l="1"/>
  <c r="K48" i="1" s="1"/>
  <c r="E56" i="3"/>
  <c r="F56" i="3" s="1"/>
  <c r="E49" i="1" l="1"/>
  <c r="G56" i="3"/>
  <c r="H56" i="3" s="1"/>
  <c r="I56" i="3" s="1"/>
  <c r="F49" i="1" l="1"/>
  <c r="G49" i="1" s="1"/>
  <c r="H49" i="1" s="1"/>
  <c r="E57" i="3"/>
  <c r="F57" i="3"/>
  <c r="G57" i="3" s="1"/>
  <c r="H57" i="3" s="1"/>
  <c r="J49" i="1" l="1"/>
  <c r="I49" i="1"/>
  <c r="I57" i="3"/>
  <c r="K49" i="1" l="1"/>
  <c r="E58" i="3"/>
  <c r="E50" i="1" l="1"/>
  <c r="F50" i="1" s="1"/>
  <c r="G50" i="1" s="1"/>
  <c r="H50" i="1" s="1"/>
  <c r="F58" i="3"/>
  <c r="G58" i="3" s="1"/>
  <c r="H58" i="3" s="1"/>
  <c r="J50" i="1" l="1"/>
  <c r="I50" i="1"/>
  <c r="I58" i="3"/>
  <c r="K50" i="1" l="1"/>
  <c r="E59" i="3"/>
  <c r="F59" i="3"/>
  <c r="E51" i="1" l="1"/>
  <c r="F51" i="1" s="1"/>
  <c r="G51" i="1" s="1"/>
  <c r="H51" i="1" s="1"/>
  <c r="G59" i="3"/>
  <c r="H59" i="3" s="1"/>
  <c r="I51" i="1" l="1"/>
  <c r="J51" i="1"/>
  <c r="I59" i="3"/>
  <c r="K51" i="1" l="1"/>
  <c r="E60" i="3"/>
  <c r="F60" i="3" s="1"/>
  <c r="E52" i="1" l="1"/>
  <c r="F52" i="1" s="1"/>
  <c r="G52" i="1" s="1"/>
  <c r="H52" i="1" s="1"/>
  <c r="G60" i="3"/>
  <c r="H60" i="3" s="1"/>
  <c r="I60" i="3" s="1"/>
  <c r="J52" i="1" l="1"/>
  <c r="I52" i="1"/>
  <c r="E61" i="3"/>
  <c r="K52" i="1" l="1"/>
  <c r="F61" i="3"/>
  <c r="G61" i="3" s="1"/>
  <c r="H61" i="3" s="1"/>
  <c r="E53" i="1" l="1"/>
  <c r="I61" i="3"/>
  <c r="F53" i="1" l="1"/>
  <c r="G53" i="1" s="1"/>
  <c r="H53" i="1" s="1"/>
  <c r="E62" i="3"/>
  <c r="I53" i="1" l="1"/>
  <c r="J53" i="1"/>
  <c r="F62" i="3"/>
  <c r="G62" i="3" s="1"/>
  <c r="H62" i="3" s="1"/>
  <c r="K53" i="1" l="1"/>
  <c r="E54" i="1" s="1"/>
  <c r="F54" i="1" s="1"/>
  <c r="G54" i="1" s="1"/>
  <c r="H54" i="1" s="1"/>
  <c r="I62" i="3"/>
  <c r="I54" i="1" l="1"/>
  <c r="K54" i="1" s="1"/>
  <c r="J54" i="1"/>
  <c r="E63" i="3"/>
  <c r="F63" i="3"/>
  <c r="G63" i="3" s="1"/>
  <c r="H63" i="3" s="1"/>
  <c r="E55" i="1" l="1"/>
  <c r="F55" i="1" s="1"/>
  <c r="G55" i="1" s="1"/>
  <c r="H55" i="1" s="1"/>
  <c r="I63" i="3"/>
  <c r="I55" i="1" l="1"/>
  <c r="J55" i="1"/>
  <c r="E64" i="3"/>
  <c r="F64" i="3" s="1"/>
  <c r="K55" i="1" l="1"/>
  <c r="G64" i="3"/>
  <c r="H64" i="3" s="1"/>
  <c r="I64" i="3"/>
  <c r="E56" i="1" l="1"/>
  <c r="F56" i="1" s="1"/>
  <c r="G56" i="1" s="1"/>
  <c r="H56" i="1" s="1"/>
  <c r="E65" i="3"/>
  <c r="J56" i="1" l="1"/>
  <c r="I56" i="1"/>
  <c r="F65" i="3"/>
  <c r="G65" i="3" s="1"/>
  <c r="H65" i="3" s="1"/>
  <c r="K56" i="1" l="1"/>
  <c r="I65" i="3"/>
  <c r="E57" i="1" l="1"/>
  <c r="F57" i="1" s="1"/>
  <c r="G57" i="1" s="1"/>
  <c r="H57" i="1" s="1"/>
  <c r="E66" i="3"/>
  <c r="I57" i="1" l="1"/>
  <c r="J57" i="1"/>
  <c r="F66" i="3"/>
  <c r="G66" i="3" s="1"/>
  <c r="H66" i="3" s="1"/>
  <c r="K57" i="1" l="1"/>
  <c r="E58" i="1" s="1"/>
  <c r="F58" i="1" s="1"/>
  <c r="G58" i="1" s="1"/>
  <c r="H58" i="1" s="1"/>
  <c r="I66" i="3"/>
  <c r="I58" i="1" l="1"/>
  <c r="K58" i="1" s="1"/>
  <c r="J58" i="1"/>
  <c r="E67" i="3"/>
  <c r="F67" i="3"/>
  <c r="G67" i="3" s="1"/>
  <c r="H67" i="3" s="1"/>
  <c r="E59" i="1" l="1"/>
  <c r="F59" i="1" s="1"/>
  <c r="G59" i="1" s="1"/>
  <c r="H59" i="1" s="1"/>
  <c r="I67" i="3"/>
  <c r="I59" i="1" l="1"/>
  <c r="K59" i="1" s="1"/>
  <c r="E60" i="1" s="1"/>
  <c r="F60" i="1" s="1"/>
  <c r="G60" i="1" s="1"/>
  <c r="H60" i="1" s="1"/>
  <c r="J59" i="1"/>
  <c r="E68" i="3"/>
  <c r="F68" i="3" s="1"/>
  <c r="J60" i="1" l="1"/>
  <c r="I60" i="1"/>
  <c r="G68" i="3"/>
  <c r="H68" i="3" s="1"/>
  <c r="I68" i="3" s="1"/>
  <c r="K60" i="1" l="1"/>
  <c r="E69" i="3"/>
  <c r="E61" i="1" l="1"/>
  <c r="F61" i="1" s="1"/>
  <c r="G61" i="1" s="1"/>
  <c r="H61" i="1" s="1"/>
  <c r="F69" i="3"/>
  <c r="G69" i="3" s="1"/>
  <c r="H69" i="3" s="1"/>
  <c r="I61" i="1" l="1"/>
  <c r="J61" i="1"/>
  <c r="I69" i="3"/>
  <c r="K61" i="1" l="1"/>
  <c r="E70" i="3"/>
  <c r="E62" i="1" l="1"/>
  <c r="F62" i="1" s="1"/>
  <c r="G62" i="1" s="1"/>
  <c r="H62" i="1" s="1"/>
  <c r="F70" i="3"/>
  <c r="G70" i="3" s="1"/>
  <c r="H70" i="3" s="1"/>
  <c r="I62" i="1" l="1"/>
  <c r="J62" i="1"/>
  <c r="I70" i="3"/>
  <c r="K62" i="1" l="1"/>
  <c r="E71" i="3"/>
  <c r="F71" i="3"/>
  <c r="G71" i="3"/>
  <c r="H71" i="3" s="1"/>
  <c r="E63" i="1" l="1"/>
  <c r="F63" i="1" s="1"/>
  <c r="G63" i="1" s="1"/>
  <c r="H63" i="1" s="1"/>
  <c r="I71" i="3"/>
  <c r="I63" i="1" l="1"/>
  <c r="J63" i="1"/>
  <c r="E72" i="3"/>
  <c r="F72" i="3" s="1"/>
  <c r="K63" i="1" l="1"/>
  <c r="G72" i="3"/>
  <c r="H72" i="3" s="1"/>
  <c r="I72" i="3"/>
  <c r="E64" i="1" l="1"/>
  <c r="F64" i="1" s="1"/>
  <c r="G64" i="1" s="1"/>
  <c r="H64" i="1" s="1"/>
  <c r="E73" i="3"/>
  <c r="F73" i="3"/>
  <c r="G73" i="3" s="1"/>
  <c r="H73" i="3" s="1"/>
  <c r="J64" i="1" l="1"/>
  <c r="I64" i="1"/>
  <c r="I73" i="3"/>
  <c r="K64" i="1" l="1"/>
  <c r="E74" i="3"/>
  <c r="E65" i="1" l="1"/>
  <c r="F65" i="1" s="1"/>
  <c r="G65" i="1" s="1"/>
  <c r="H65" i="1" s="1"/>
  <c r="F74" i="3"/>
  <c r="G74" i="3" s="1"/>
  <c r="H74" i="3" s="1"/>
  <c r="I65" i="1" l="1"/>
  <c r="J65" i="1"/>
  <c r="I74" i="3"/>
  <c r="K65" i="1" l="1"/>
  <c r="E75" i="3"/>
  <c r="F75" i="3"/>
  <c r="E66" i="1" l="1"/>
  <c r="F66" i="1" s="1"/>
  <c r="G66" i="1" s="1"/>
  <c r="H66" i="1" s="1"/>
  <c r="G75" i="3"/>
  <c r="H75" i="3" s="1"/>
  <c r="J66" i="1" l="1"/>
  <c r="I66" i="1"/>
  <c r="I75" i="3"/>
  <c r="K66" i="1" l="1"/>
  <c r="E76" i="3"/>
  <c r="F76" i="3" s="1"/>
  <c r="E67" i="1" l="1"/>
  <c r="F67" i="1" s="1"/>
  <c r="G67" i="1" s="1"/>
  <c r="H67" i="1" s="1"/>
  <c r="G76" i="3"/>
  <c r="H76" i="3" s="1"/>
  <c r="I76" i="3"/>
  <c r="I67" i="1" l="1"/>
  <c r="J67" i="1"/>
  <c r="E77" i="3"/>
  <c r="K67" i="1" l="1"/>
  <c r="F77" i="3"/>
  <c r="G77" i="3" s="1"/>
  <c r="H77" i="3" s="1"/>
  <c r="E68" i="1" l="1"/>
  <c r="F68" i="1" s="1"/>
  <c r="G68" i="1" s="1"/>
  <c r="H68" i="1" s="1"/>
  <c r="I77" i="3"/>
  <c r="J68" i="1" l="1"/>
  <c r="I68" i="1"/>
  <c r="E78" i="3"/>
  <c r="K68" i="1" l="1"/>
  <c r="F78" i="3"/>
  <c r="G78" i="3" s="1"/>
  <c r="H78" i="3" s="1"/>
  <c r="E69" i="1" l="1"/>
  <c r="F69" i="1" s="1"/>
  <c r="G69" i="1" s="1"/>
  <c r="H69" i="1" s="1"/>
  <c r="I78" i="3"/>
  <c r="I69" i="1" l="1"/>
  <c r="J69" i="1"/>
  <c r="E79" i="3"/>
  <c r="F79" i="3"/>
  <c r="K69" i="1" l="1"/>
  <c r="G79" i="3"/>
  <c r="H79" i="3" s="1"/>
  <c r="E70" i="1" l="1"/>
  <c r="F70" i="1" s="1"/>
  <c r="G70" i="1" s="1"/>
  <c r="H70" i="1" s="1"/>
  <c r="I79" i="3"/>
  <c r="J70" i="1" l="1"/>
  <c r="I70" i="1"/>
  <c r="E80" i="3"/>
  <c r="F80" i="3" s="1"/>
  <c r="K70" i="1" l="1"/>
  <c r="G80" i="3"/>
  <c r="H80" i="3" s="1"/>
  <c r="I80" i="3" s="1"/>
  <c r="E71" i="1" l="1"/>
  <c r="F71" i="1" s="1"/>
  <c r="G71" i="1" s="1"/>
  <c r="H71" i="1" s="1"/>
  <c r="E81" i="3"/>
  <c r="J71" i="1" l="1"/>
  <c r="I71" i="1"/>
  <c r="F81" i="3"/>
  <c r="G81" i="3" s="1"/>
  <c r="H81" i="3" s="1"/>
  <c r="K71" i="1" l="1"/>
  <c r="I81" i="3"/>
  <c r="E72" i="1" l="1"/>
  <c r="F72" i="1" s="1"/>
  <c r="G72" i="1" s="1"/>
  <c r="H72" i="1" s="1"/>
  <c r="E82" i="3"/>
  <c r="I72" i="1" l="1"/>
  <c r="J72" i="1"/>
  <c r="F82" i="3"/>
  <c r="G82" i="3" s="1"/>
  <c r="H82" i="3" s="1"/>
  <c r="K72" i="1" l="1"/>
  <c r="I82" i="3"/>
  <c r="E73" i="1" l="1"/>
  <c r="E83" i="3"/>
  <c r="F83" i="3"/>
  <c r="F73" i="1" l="1"/>
  <c r="G73" i="1" s="1"/>
  <c r="H73" i="1" s="1"/>
  <c r="G83" i="3"/>
  <c r="H83" i="3" s="1"/>
  <c r="I73" i="1" l="1"/>
  <c r="J73" i="1"/>
  <c r="I83" i="3"/>
  <c r="K73" i="1" l="1"/>
  <c r="E84" i="3"/>
  <c r="F84" i="3" s="1"/>
  <c r="G84" i="3" s="1"/>
  <c r="H84" i="3" s="1"/>
  <c r="E74" i="1" l="1"/>
  <c r="F74" i="1" s="1"/>
  <c r="G74" i="1" s="1"/>
  <c r="H74" i="1" s="1"/>
  <c r="I84" i="3"/>
  <c r="J74" i="1" l="1"/>
  <c r="I74" i="1"/>
  <c r="E85" i="3"/>
  <c r="K74" i="1" l="1"/>
  <c r="F85" i="3"/>
  <c r="G85" i="3" s="1"/>
  <c r="H85" i="3" s="1"/>
  <c r="E75" i="1" l="1"/>
  <c r="F75" i="1" s="1"/>
  <c r="G75" i="1" s="1"/>
  <c r="H75" i="1" s="1"/>
  <c r="I85" i="3"/>
  <c r="I75" i="1" l="1"/>
  <c r="J75" i="1"/>
  <c r="E86" i="3"/>
  <c r="K75" i="1" l="1"/>
  <c r="F86" i="3"/>
  <c r="G86" i="3" s="1"/>
  <c r="H86" i="3" s="1"/>
  <c r="E76" i="1" l="1"/>
  <c r="I86" i="3"/>
  <c r="F76" i="1" l="1"/>
  <c r="G76" i="1" s="1"/>
  <c r="H76" i="1" s="1"/>
  <c r="E87" i="3"/>
  <c r="F87" i="3"/>
  <c r="G87" i="3" s="1"/>
  <c r="J76" i="1" l="1"/>
  <c r="I76" i="1"/>
  <c r="H87" i="3"/>
  <c r="I87" i="3" s="1"/>
  <c r="K76" i="1" l="1"/>
  <c r="E88" i="3"/>
  <c r="F88" i="3" s="1"/>
  <c r="G88" i="3" s="1"/>
  <c r="H88" i="3" s="1"/>
  <c r="E77" i="1" l="1"/>
  <c r="F77" i="1" s="1"/>
  <c r="G77" i="1" s="1"/>
  <c r="H77" i="1" s="1"/>
  <c r="I88" i="3"/>
  <c r="I77" i="1" l="1"/>
  <c r="J77" i="1"/>
  <c r="E89" i="3"/>
  <c r="K77" i="1" l="1"/>
  <c r="F89" i="3"/>
  <c r="G89" i="3" s="1"/>
  <c r="H89" i="3" s="1"/>
  <c r="E78" i="1" l="1"/>
  <c r="I89" i="3"/>
  <c r="F78" i="1" l="1"/>
  <c r="G78" i="1" s="1"/>
  <c r="H78" i="1" s="1"/>
  <c r="E90" i="3"/>
  <c r="J78" i="1" l="1"/>
  <c r="I78" i="1"/>
  <c r="F90" i="3"/>
  <c r="G90" i="3" s="1"/>
  <c r="H90" i="3" s="1"/>
  <c r="K78" i="1" l="1"/>
  <c r="I90" i="3"/>
  <c r="E79" i="1" l="1"/>
  <c r="F79" i="1" s="1"/>
  <c r="G79" i="1" s="1"/>
  <c r="H79" i="1" s="1"/>
  <c r="E91" i="3"/>
  <c r="F91" i="3"/>
  <c r="I79" i="1" l="1"/>
  <c r="J79" i="1"/>
  <c r="G91" i="3"/>
  <c r="H91" i="3" s="1"/>
  <c r="K79" i="1" l="1"/>
  <c r="I91" i="3"/>
  <c r="E80" i="1" l="1"/>
  <c r="F80" i="1" s="1"/>
  <c r="G80" i="1" s="1"/>
  <c r="H80" i="1" s="1"/>
  <c r="E92" i="3"/>
  <c r="F92" i="3" s="1"/>
  <c r="J80" i="1" l="1"/>
  <c r="I80" i="1"/>
  <c r="G92" i="3"/>
  <c r="H92" i="3" s="1"/>
  <c r="I92" i="3" s="1"/>
  <c r="K80" i="1" l="1"/>
  <c r="E93" i="3"/>
  <c r="E81" i="1" l="1"/>
  <c r="F93" i="3"/>
  <c r="G93" i="3" s="1"/>
  <c r="H93" i="3" s="1"/>
  <c r="F81" i="1" l="1"/>
  <c r="G81" i="1" s="1"/>
  <c r="H81" i="1" s="1"/>
  <c r="I93" i="3"/>
  <c r="J81" i="1" l="1"/>
  <c r="I81" i="1"/>
  <c r="E94" i="3"/>
  <c r="K81" i="1" l="1"/>
  <c r="F94" i="3"/>
  <c r="G94" i="3" s="1"/>
  <c r="H94" i="3" s="1"/>
  <c r="E82" i="1" l="1"/>
  <c r="F82" i="1" s="1"/>
  <c r="G82" i="1" s="1"/>
  <c r="H82" i="1" s="1"/>
  <c r="I94" i="3"/>
  <c r="I82" i="1" l="1"/>
  <c r="J82" i="1"/>
  <c r="E95" i="3"/>
  <c r="F95" i="3"/>
  <c r="G95" i="3" s="1"/>
  <c r="K82" i="1" l="1"/>
  <c r="H95" i="3"/>
  <c r="I95" i="3"/>
  <c r="E83" i="1" l="1"/>
  <c r="F83" i="1" s="1"/>
  <c r="G83" i="1" s="1"/>
  <c r="H83" i="1" s="1"/>
  <c r="E96" i="3"/>
  <c r="F96" i="3" s="1"/>
  <c r="G96" i="3" s="1"/>
  <c r="H96" i="3" s="1"/>
  <c r="I83" i="1" l="1"/>
  <c r="J83" i="1"/>
  <c r="I96" i="3"/>
  <c r="K83" i="1" l="1"/>
  <c r="E97" i="3"/>
  <c r="E84" i="1" l="1"/>
  <c r="F84" i="1" s="1"/>
  <c r="G84" i="1" s="1"/>
  <c r="H84" i="1" s="1"/>
  <c r="F97" i="3"/>
  <c r="G97" i="3" s="1"/>
  <c r="H97" i="3" s="1"/>
  <c r="J84" i="1" l="1"/>
  <c r="I84" i="1"/>
  <c r="I97" i="3"/>
  <c r="K84" i="1" l="1"/>
  <c r="E98" i="3"/>
  <c r="E85" i="1" l="1"/>
  <c r="F85" i="1" s="1"/>
  <c r="G85" i="1" s="1"/>
  <c r="H85" i="1" s="1"/>
  <c r="F98" i="3"/>
  <c r="G98" i="3" s="1"/>
  <c r="H98" i="3" s="1"/>
  <c r="I85" i="1" l="1"/>
  <c r="J85" i="1"/>
  <c r="I98" i="3"/>
  <c r="K85" i="1" l="1"/>
  <c r="E99" i="3"/>
  <c r="F99" i="3"/>
  <c r="E86" i="1" l="1"/>
  <c r="G99" i="3"/>
  <c r="H99" i="3" s="1"/>
  <c r="F86" i="1" l="1"/>
  <c r="G86" i="1" s="1"/>
  <c r="H86" i="1" s="1"/>
  <c r="I99" i="3"/>
  <c r="J86" i="1" l="1"/>
  <c r="I86" i="1"/>
  <c r="E100" i="3"/>
  <c r="F100" i="3" s="1"/>
  <c r="K86" i="1" l="1"/>
  <c r="G100" i="3"/>
  <c r="H100" i="3" s="1"/>
  <c r="I100" i="3" s="1"/>
  <c r="E87" i="1" l="1"/>
  <c r="F87" i="1" s="1"/>
  <c r="G87" i="1" s="1"/>
  <c r="H87" i="1" s="1"/>
  <c r="E101" i="3"/>
  <c r="J87" i="1" l="1"/>
  <c r="I87" i="1"/>
  <c r="F101" i="3"/>
  <c r="G101" i="3" s="1"/>
  <c r="H101" i="3" s="1"/>
  <c r="K87" i="1" l="1"/>
  <c r="I101" i="3"/>
  <c r="E88" i="1" l="1"/>
  <c r="F88" i="1" s="1"/>
  <c r="G88" i="1" s="1"/>
  <c r="H88" i="1" s="1"/>
  <c r="E102" i="3"/>
  <c r="I88" i="1" l="1"/>
  <c r="J88" i="1"/>
  <c r="F102" i="3"/>
  <c r="G102" i="3" s="1"/>
  <c r="H102" i="3" s="1"/>
  <c r="K88" i="1" l="1"/>
  <c r="I102" i="3"/>
  <c r="E89" i="1" l="1"/>
  <c r="E103" i="3"/>
  <c r="F103" i="3"/>
  <c r="G103" i="3" s="1"/>
  <c r="F89" i="1" l="1"/>
  <c r="G89" i="1" s="1"/>
  <c r="H89" i="1" s="1"/>
  <c r="H103" i="3"/>
  <c r="I103" i="3" s="1"/>
  <c r="J89" i="1" l="1"/>
  <c r="I89" i="1"/>
  <c r="E104" i="3"/>
  <c r="F104" i="3" s="1"/>
  <c r="G104" i="3" s="1"/>
  <c r="H104" i="3" s="1"/>
  <c r="K89" i="1" l="1"/>
  <c r="I104" i="3"/>
  <c r="E90" i="1" l="1"/>
  <c r="F90" i="1" s="1"/>
  <c r="G90" i="1" s="1"/>
  <c r="H90" i="1" s="1"/>
  <c r="E105" i="3"/>
  <c r="J90" i="1" l="1"/>
  <c r="I90" i="1"/>
  <c r="F105" i="3"/>
  <c r="G105" i="3" s="1"/>
  <c r="H105" i="3" s="1"/>
  <c r="K90" i="1" l="1"/>
  <c r="I105" i="3"/>
  <c r="E91" i="1" l="1"/>
  <c r="F91" i="1" s="1"/>
  <c r="G91" i="1" s="1"/>
  <c r="H91" i="1" s="1"/>
  <c r="E106" i="3"/>
  <c r="J91" i="1" l="1"/>
  <c r="I91" i="1"/>
  <c r="F106" i="3"/>
  <c r="G106" i="3" s="1"/>
  <c r="H106" i="3" s="1"/>
  <c r="K91" i="1" l="1"/>
  <c r="I106" i="3"/>
  <c r="E92" i="1" l="1"/>
  <c r="F92" i="1" s="1"/>
  <c r="G92" i="1" s="1"/>
  <c r="H92" i="1" s="1"/>
  <c r="E107" i="3"/>
  <c r="F107" i="3"/>
  <c r="J92" i="1" l="1"/>
  <c r="I92" i="1"/>
  <c r="G107" i="3"/>
  <c r="H107" i="3" s="1"/>
  <c r="K92" i="1" l="1"/>
  <c r="I107" i="3"/>
  <c r="E93" i="1" l="1"/>
  <c r="F93" i="1" s="1"/>
  <c r="G93" i="1" s="1"/>
  <c r="H93" i="1" s="1"/>
  <c r="E108" i="3"/>
  <c r="F108" i="3" s="1"/>
  <c r="I93" i="1" l="1"/>
  <c r="J93" i="1"/>
  <c r="G108" i="3"/>
  <c r="H108" i="3" s="1"/>
  <c r="I108" i="3" s="1"/>
  <c r="K93" i="1" l="1"/>
  <c r="E109" i="3"/>
  <c r="E94" i="1" l="1"/>
  <c r="F94" i="1" s="1"/>
  <c r="G94" i="1" s="1"/>
  <c r="H94" i="1" s="1"/>
  <c r="F109" i="3"/>
  <c r="G109" i="3" s="1"/>
  <c r="H109" i="3" s="1"/>
  <c r="J94" i="1" l="1"/>
  <c r="I94" i="1"/>
  <c r="I109" i="3"/>
  <c r="K94" i="1" l="1"/>
  <c r="E110" i="3"/>
  <c r="E95" i="1" l="1"/>
  <c r="F110" i="3"/>
  <c r="G110" i="3" s="1"/>
  <c r="H110" i="3" s="1"/>
  <c r="F95" i="1" l="1"/>
  <c r="G95" i="1" s="1"/>
  <c r="H95" i="1" s="1"/>
  <c r="I110" i="3"/>
  <c r="I95" i="1" l="1"/>
  <c r="K95" i="1" s="1"/>
  <c r="J95" i="1"/>
  <c r="E111" i="3"/>
  <c r="F111" i="3"/>
  <c r="G111" i="3" s="1"/>
  <c r="E96" i="1" l="1"/>
  <c r="F96" i="1" s="1"/>
  <c r="G96" i="1" s="1"/>
  <c r="H96" i="1" s="1"/>
  <c r="H111" i="3"/>
  <c r="I111" i="3" s="1"/>
  <c r="I96" i="1" l="1"/>
  <c r="J96" i="1"/>
  <c r="E112" i="3"/>
  <c r="F112" i="3" s="1"/>
  <c r="G112" i="3" s="1"/>
  <c r="H112" i="3" s="1"/>
  <c r="K96" i="1" l="1"/>
  <c r="I112" i="3"/>
  <c r="E97" i="1" l="1"/>
  <c r="E113" i="3"/>
  <c r="F97" i="1" l="1"/>
  <c r="G97" i="1" s="1"/>
  <c r="H97" i="1" s="1"/>
  <c r="F113" i="3"/>
  <c r="G113" i="3" s="1"/>
  <c r="H113" i="3" s="1"/>
  <c r="I97" i="1" l="1"/>
  <c r="J97" i="1"/>
  <c r="I113" i="3"/>
  <c r="K97" i="1" l="1"/>
  <c r="E114" i="3"/>
  <c r="E98" i="1" l="1"/>
  <c r="F114" i="3"/>
  <c r="G114" i="3" s="1"/>
  <c r="H114" i="3" s="1"/>
  <c r="F98" i="1" l="1"/>
  <c r="G98" i="1" s="1"/>
  <c r="H98" i="1" s="1"/>
  <c r="I114" i="3"/>
  <c r="I98" i="1" l="1"/>
  <c r="J98" i="1"/>
  <c r="E115" i="3"/>
  <c r="F115" i="3"/>
  <c r="K98" i="1" l="1"/>
  <c r="G115" i="3"/>
  <c r="H115" i="3" s="1"/>
  <c r="E99" i="1" l="1"/>
  <c r="F99" i="1" s="1"/>
  <c r="G99" i="1" s="1"/>
  <c r="H99" i="1" s="1"/>
  <c r="I115" i="3"/>
  <c r="J99" i="1" l="1"/>
  <c r="I99" i="1"/>
  <c r="E116" i="3"/>
  <c r="F116" i="3" s="1"/>
  <c r="G116" i="3" s="1"/>
  <c r="H116" i="3" s="1"/>
  <c r="K99" i="1" l="1"/>
  <c r="I116" i="3"/>
  <c r="E100" i="1" l="1"/>
  <c r="F100" i="1" s="1"/>
  <c r="G100" i="1" s="1"/>
  <c r="H100" i="1" s="1"/>
  <c r="E117" i="3"/>
  <c r="I100" i="1" l="1"/>
  <c r="J100" i="1"/>
  <c r="F117" i="3"/>
  <c r="G117" i="3" s="1"/>
  <c r="H117" i="3" s="1"/>
  <c r="K100" i="1" l="1"/>
  <c r="I117" i="3"/>
  <c r="E101" i="1" l="1"/>
  <c r="F101" i="1" s="1"/>
  <c r="G101" i="1" s="1"/>
  <c r="H101" i="1" s="1"/>
  <c r="E118" i="3"/>
  <c r="J101" i="1" l="1"/>
  <c r="I101" i="1"/>
  <c r="F118" i="3"/>
  <c r="G118" i="3" s="1"/>
  <c r="H118" i="3" s="1"/>
  <c r="K101" i="1" l="1"/>
  <c r="I118" i="3"/>
  <c r="E102" i="1" l="1"/>
  <c r="F102" i="1" s="1"/>
  <c r="G102" i="1" s="1"/>
  <c r="H102" i="1" s="1"/>
  <c r="E119" i="3"/>
  <c r="F119" i="3"/>
  <c r="G119" i="3" s="1"/>
  <c r="J102" i="1" l="1"/>
  <c r="I102" i="1"/>
  <c r="H119" i="3"/>
  <c r="I119" i="3"/>
  <c r="K102" i="1" l="1"/>
  <c r="E120" i="3"/>
  <c r="F120" i="3" s="1"/>
  <c r="G120" i="3" s="1"/>
  <c r="H120" i="3" s="1"/>
  <c r="E103" i="1" l="1"/>
  <c r="F103" i="1" s="1"/>
  <c r="G103" i="1" s="1"/>
  <c r="H103" i="1" s="1"/>
  <c r="I120" i="3"/>
  <c r="I103" i="1" l="1"/>
  <c r="J103" i="1"/>
  <c r="E121" i="3"/>
  <c r="K103" i="1" l="1"/>
  <c r="F121" i="3"/>
  <c r="G121" i="3" s="1"/>
  <c r="H121" i="3" s="1"/>
  <c r="E104" i="1" l="1"/>
  <c r="F104" i="1" s="1"/>
  <c r="G104" i="1" s="1"/>
  <c r="H104" i="1" s="1"/>
  <c r="I121" i="3"/>
  <c r="J104" i="1" l="1"/>
  <c r="I104" i="1"/>
  <c r="E122" i="3"/>
  <c r="K104" i="1" l="1"/>
  <c r="F122" i="3"/>
  <c r="G122" i="3" s="1"/>
  <c r="H122" i="3" s="1"/>
  <c r="E105" i="1" l="1"/>
  <c r="I122" i="3"/>
  <c r="F105" i="1" l="1"/>
  <c r="G105" i="1" s="1"/>
  <c r="H105" i="1" s="1"/>
  <c r="E123" i="3"/>
  <c r="F123" i="3"/>
  <c r="J105" i="1" l="1"/>
  <c r="I105" i="1"/>
  <c r="G123" i="3"/>
  <c r="H123" i="3" s="1"/>
  <c r="K105" i="1" l="1"/>
  <c r="I123" i="3"/>
  <c r="E106" i="1" l="1"/>
  <c r="F106" i="1" s="1"/>
  <c r="G106" i="1" s="1"/>
  <c r="H106" i="1" s="1"/>
  <c r="E124" i="3"/>
  <c r="F124" i="3" s="1"/>
  <c r="I106" i="1" l="1"/>
  <c r="J106" i="1"/>
  <c r="G124" i="3"/>
  <c r="H124" i="3" s="1"/>
  <c r="I124" i="3" s="1"/>
  <c r="K106" i="1" l="1"/>
  <c r="E125" i="3"/>
  <c r="E107" i="1" l="1"/>
  <c r="F107" i="1" s="1"/>
  <c r="G107" i="1" s="1"/>
  <c r="H107" i="1" s="1"/>
  <c r="F125" i="3"/>
  <c r="G125" i="3" s="1"/>
  <c r="H125" i="3" s="1"/>
  <c r="J107" i="1" l="1"/>
  <c r="I107" i="1"/>
  <c r="I125" i="3"/>
  <c r="K107" i="1" l="1"/>
  <c r="E126" i="3"/>
  <c r="E108" i="1" l="1"/>
  <c r="F108" i="1" s="1"/>
  <c r="G108" i="1" s="1"/>
  <c r="H108" i="1" s="1"/>
  <c r="F126" i="3"/>
  <c r="G126" i="3" s="1"/>
  <c r="H126" i="3" s="1"/>
  <c r="I108" i="1" l="1"/>
  <c r="J108" i="1"/>
  <c r="I126" i="3"/>
  <c r="K108" i="1" l="1"/>
  <c r="E127" i="3"/>
  <c r="F127" i="3"/>
  <c r="G127" i="3" s="1"/>
  <c r="E109" i="1" l="1"/>
  <c r="F109" i="1" s="1"/>
  <c r="G109" i="1" s="1"/>
  <c r="H109" i="1" s="1"/>
  <c r="H127" i="3"/>
  <c r="I127" i="3"/>
  <c r="J109" i="1" l="1"/>
  <c r="I109" i="1"/>
  <c r="E128" i="3"/>
  <c r="F128" i="3" s="1"/>
  <c r="G128" i="3" s="1"/>
  <c r="H128" i="3" s="1"/>
  <c r="K109" i="1" l="1"/>
  <c r="I128" i="3"/>
  <c r="E110" i="1" l="1"/>
  <c r="E129" i="3"/>
  <c r="F110" i="1" l="1"/>
  <c r="G110" i="1" s="1"/>
  <c r="H110" i="1" s="1"/>
  <c r="F129" i="3"/>
  <c r="G129" i="3" s="1"/>
  <c r="H129" i="3" s="1"/>
  <c r="I110" i="1" l="1"/>
  <c r="J110" i="1"/>
  <c r="I129" i="3"/>
  <c r="K110" i="1" l="1"/>
  <c r="E130" i="3"/>
  <c r="E111" i="1" l="1"/>
  <c r="F111" i="1" s="1"/>
  <c r="G111" i="1" s="1"/>
  <c r="H111" i="1" s="1"/>
  <c r="F130" i="3"/>
  <c r="G130" i="3" s="1"/>
  <c r="H130" i="3" s="1"/>
  <c r="J111" i="1" l="1"/>
  <c r="I111" i="1"/>
  <c r="I130" i="3"/>
  <c r="K111" i="1" l="1"/>
  <c r="E131" i="3"/>
  <c r="F131" i="3"/>
  <c r="E112" i="1" l="1"/>
  <c r="F112" i="1" s="1"/>
  <c r="G112" i="1" s="1"/>
  <c r="H112" i="1" s="1"/>
  <c r="G131" i="3"/>
  <c r="H131" i="3" s="1"/>
  <c r="I112" i="1" l="1"/>
  <c r="J112" i="1"/>
  <c r="I131" i="3"/>
  <c r="K112" i="1" l="1"/>
  <c r="E132" i="3"/>
  <c r="F132" i="3" s="1"/>
  <c r="E113" i="1" l="1"/>
  <c r="F113" i="1" s="1"/>
  <c r="G113" i="1" s="1"/>
  <c r="H113" i="1" s="1"/>
  <c r="G132" i="3"/>
  <c r="H132" i="3" s="1"/>
  <c r="I132" i="3" s="1"/>
  <c r="J113" i="1" l="1"/>
  <c r="I113" i="1"/>
  <c r="E133" i="3"/>
  <c r="K113" i="1" l="1"/>
  <c r="F133" i="3"/>
  <c r="G133" i="3" s="1"/>
  <c r="H133" i="3" s="1"/>
  <c r="E114" i="1" l="1"/>
  <c r="F114" i="1" s="1"/>
  <c r="G114" i="1" s="1"/>
  <c r="H114" i="1" s="1"/>
  <c r="I133" i="3"/>
  <c r="I114" i="1" l="1"/>
  <c r="J114" i="1"/>
  <c r="E134" i="3"/>
  <c r="K114" i="1" l="1"/>
  <c r="F134" i="3"/>
  <c r="G134" i="3" s="1"/>
  <c r="H134" i="3" s="1"/>
  <c r="E115" i="1" l="1"/>
  <c r="F115" i="1" s="1"/>
  <c r="G115" i="1" s="1"/>
  <c r="H115" i="1" s="1"/>
  <c r="I134" i="3"/>
  <c r="J115" i="1" l="1"/>
  <c r="I115" i="1"/>
  <c r="E135" i="3"/>
  <c r="F135" i="3"/>
  <c r="G135" i="3" s="1"/>
  <c r="K115" i="1" l="1"/>
  <c r="H135" i="3"/>
  <c r="I135" i="3" s="1"/>
  <c r="E116" i="1" l="1"/>
  <c r="F116" i="1" s="1"/>
  <c r="G116" i="1" s="1"/>
  <c r="H116" i="1" s="1"/>
  <c r="E136" i="3"/>
  <c r="F136" i="3" s="1"/>
  <c r="I116" i="1" l="1"/>
  <c r="J116" i="1"/>
  <c r="G136" i="3"/>
  <c r="H136" i="3" s="1"/>
  <c r="K116" i="1" l="1"/>
  <c r="I136" i="3"/>
  <c r="E117" i="1" l="1"/>
  <c r="F117" i="1" s="1"/>
  <c r="G117" i="1" s="1"/>
  <c r="H117" i="1" s="1"/>
  <c r="E137" i="3"/>
  <c r="J117" i="1" l="1"/>
  <c r="I117" i="1"/>
  <c r="F137" i="3"/>
  <c r="G137" i="3" s="1"/>
  <c r="H137" i="3" s="1"/>
  <c r="K117" i="1" l="1"/>
  <c r="I137" i="3"/>
  <c r="E118" i="1" l="1"/>
  <c r="E138" i="3"/>
  <c r="F118" i="1" l="1"/>
  <c r="G118" i="1" s="1"/>
  <c r="H118" i="1" s="1"/>
  <c r="F138" i="3"/>
  <c r="G138" i="3" s="1"/>
  <c r="H138" i="3" s="1"/>
  <c r="J118" i="1" l="1"/>
  <c r="I118" i="1"/>
  <c r="I138" i="3"/>
  <c r="K118" i="1" l="1"/>
  <c r="E139" i="3"/>
  <c r="F139" i="3"/>
  <c r="E119" i="1" l="1"/>
  <c r="G139" i="3"/>
  <c r="H139" i="3" s="1"/>
  <c r="F119" i="1" l="1"/>
  <c r="G119" i="1" s="1"/>
  <c r="H119" i="1" s="1"/>
  <c r="I139" i="3"/>
  <c r="J119" i="1" l="1"/>
  <c r="I119" i="1"/>
  <c r="E140" i="3"/>
  <c r="F140" i="3" s="1"/>
  <c r="G140" i="3" s="1"/>
  <c r="H140" i="3" s="1"/>
  <c r="K119" i="1" l="1"/>
  <c r="I140" i="3"/>
  <c r="E120" i="1" l="1"/>
  <c r="F120" i="1" s="1"/>
  <c r="G120" i="1" s="1"/>
  <c r="H120" i="1" s="1"/>
  <c r="E141" i="3"/>
  <c r="I120" i="1" l="1"/>
  <c r="J120" i="1"/>
  <c r="F141" i="3"/>
  <c r="G141" i="3" s="1"/>
  <c r="H141" i="3" s="1"/>
  <c r="K120" i="1" l="1"/>
  <c r="I141" i="3"/>
  <c r="E121" i="1" l="1"/>
  <c r="F121" i="1" s="1"/>
  <c r="G121" i="1" s="1"/>
  <c r="H121" i="1" s="1"/>
  <c r="E142" i="3"/>
  <c r="J121" i="1" l="1"/>
  <c r="I121" i="1"/>
  <c r="F142" i="3"/>
  <c r="G142" i="3" s="1"/>
  <c r="H142" i="3" s="1"/>
  <c r="K121" i="1" l="1"/>
  <c r="I142" i="3"/>
  <c r="E122" i="1" l="1"/>
  <c r="F122" i="1" s="1"/>
  <c r="G122" i="1" s="1"/>
  <c r="H122" i="1" s="1"/>
  <c r="E143" i="3"/>
  <c r="F143" i="3"/>
  <c r="G143" i="3" s="1"/>
  <c r="H143" i="3" s="1"/>
  <c r="I122" i="1" l="1"/>
  <c r="J122" i="1"/>
  <c r="I143" i="3"/>
  <c r="K122" i="1" l="1"/>
  <c r="E144" i="3"/>
  <c r="F144" i="3" s="1"/>
  <c r="G144" i="3" s="1"/>
  <c r="H144" i="3" s="1"/>
  <c r="E123" i="1" l="1"/>
  <c r="F123" i="1" s="1"/>
  <c r="G123" i="1" s="1"/>
  <c r="H123" i="1" s="1"/>
  <c r="I144" i="3"/>
  <c r="J123" i="1" l="1"/>
  <c r="I123" i="1"/>
  <c r="E145" i="3"/>
  <c r="K123" i="1" l="1"/>
  <c r="F145" i="3"/>
  <c r="G145" i="3" s="1"/>
  <c r="H145" i="3" s="1"/>
  <c r="E124" i="1" l="1"/>
  <c r="F124" i="1" s="1"/>
  <c r="G124" i="1" s="1"/>
  <c r="H124" i="1" s="1"/>
  <c r="I145" i="3"/>
  <c r="J124" i="1" l="1"/>
  <c r="I124" i="1"/>
  <c r="E146" i="3"/>
  <c r="K124" i="1" l="1"/>
  <c r="F146" i="3"/>
  <c r="G146" i="3" s="1"/>
  <c r="H146" i="3" s="1"/>
  <c r="E125" i="1" l="1"/>
  <c r="F125" i="1" s="1"/>
  <c r="G125" i="1" s="1"/>
  <c r="H125" i="1" s="1"/>
  <c r="I146" i="3"/>
  <c r="I125" i="1" l="1"/>
  <c r="J125" i="1"/>
  <c r="E147" i="3"/>
  <c r="F147" i="3"/>
  <c r="K125" i="1" l="1"/>
  <c r="G147" i="3"/>
  <c r="H147" i="3" s="1"/>
  <c r="E126" i="1" l="1"/>
  <c r="I147" i="3"/>
  <c r="F126" i="1" l="1"/>
  <c r="G126" i="1" s="1"/>
  <c r="H126" i="1" s="1"/>
  <c r="E148" i="3"/>
  <c r="F148" i="3" s="1"/>
  <c r="I126" i="1" l="1"/>
  <c r="J126" i="1"/>
  <c r="G148" i="3"/>
  <c r="H148" i="3" s="1"/>
  <c r="K126" i="1" l="1"/>
  <c r="I148" i="3"/>
  <c r="E127" i="1" l="1"/>
  <c r="F127" i="1" s="1"/>
  <c r="G127" i="1" s="1"/>
  <c r="H127" i="1" s="1"/>
  <c r="E149" i="3"/>
  <c r="J127" i="1" l="1"/>
  <c r="I127" i="1"/>
  <c r="F149" i="3"/>
  <c r="G149" i="3" s="1"/>
  <c r="H149" i="3" s="1"/>
  <c r="K127" i="1" l="1"/>
  <c r="I149" i="3"/>
  <c r="E128" i="1" l="1"/>
  <c r="F128" i="1" s="1"/>
  <c r="G128" i="1" s="1"/>
  <c r="H128" i="1" s="1"/>
  <c r="E150" i="3"/>
  <c r="I128" i="1" l="1"/>
  <c r="J128" i="1"/>
  <c r="F150" i="3"/>
  <c r="G150" i="3" s="1"/>
  <c r="H150" i="3" s="1"/>
  <c r="K128" i="1" l="1"/>
  <c r="I150" i="3"/>
  <c r="E129" i="1" l="1"/>
  <c r="F129" i="1" s="1"/>
  <c r="G129" i="1" s="1"/>
  <c r="H129" i="1" s="1"/>
  <c r="E151" i="3"/>
  <c r="F151" i="3" s="1"/>
  <c r="J129" i="1" l="1"/>
  <c r="I129" i="1"/>
  <c r="G151" i="3"/>
  <c r="H151" i="3" s="1"/>
  <c r="K129" i="1" l="1"/>
  <c r="I151" i="3"/>
  <c r="E130" i="1" l="1"/>
  <c r="F130" i="1" s="1"/>
  <c r="G130" i="1" s="1"/>
  <c r="H130" i="1" s="1"/>
  <c r="E152" i="3"/>
  <c r="F152" i="3" s="1"/>
  <c r="G152" i="3" s="1"/>
  <c r="H152" i="3" s="1"/>
  <c r="I130" i="1" l="1"/>
  <c r="J130" i="1"/>
  <c r="I152" i="3"/>
  <c r="K130" i="1" l="1"/>
  <c r="E153" i="3"/>
  <c r="E131" i="1" l="1"/>
  <c r="F131" i="1" s="1"/>
  <c r="G131" i="1" s="1"/>
  <c r="H131" i="1" s="1"/>
  <c r="F153" i="3"/>
  <c r="G153" i="3" s="1"/>
  <c r="H153" i="3" s="1"/>
  <c r="J131" i="1" l="1"/>
  <c r="I131" i="1"/>
  <c r="I153" i="3"/>
  <c r="K131" i="1" l="1"/>
  <c r="E154" i="3"/>
  <c r="F154" i="3" s="1"/>
  <c r="G154" i="3" s="1"/>
  <c r="H154" i="3" s="1"/>
  <c r="E132" i="1" l="1"/>
  <c r="F132" i="1" s="1"/>
  <c r="G132" i="1" s="1"/>
  <c r="H132" i="1" s="1"/>
  <c r="I154" i="3"/>
  <c r="I132" i="1" l="1"/>
  <c r="J132" i="1"/>
  <c r="E155" i="3"/>
  <c r="F155" i="3"/>
  <c r="G155" i="3" s="1"/>
  <c r="H155" i="3" s="1"/>
  <c r="K132" i="1" l="1"/>
  <c r="I155" i="3"/>
  <c r="E133" i="1" l="1"/>
  <c r="F133" i="1" s="1"/>
  <c r="G133" i="1" s="1"/>
  <c r="H133" i="1" s="1"/>
  <c r="E156" i="3"/>
  <c r="F156" i="3" s="1"/>
  <c r="G156" i="3" s="1"/>
  <c r="H156" i="3" s="1"/>
  <c r="J133" i="1" l="1"/>
  <c r="I133" i="1"/>
  <c r="I156" i="3"/>
  <c r="K133" i="1" l="1"/>
  <c r="E157" i="3"/>
  <c r="E134" i="1" l="1"/>
  <c r="F157" i="3"/>
  <c r="G157" i="3" s="1"/>
  <c r="H157" i="3" s="1"/>
  <c r="F134" i="1" l="1"/>
  <c r="G134" i="1" s="1"/>
  <c r="H134" i="1" s="1"/>
  <c r="I157" i="3"/>
  <c r="J134" i="1" l="1"/>
  <c r="I134" i="1"/>
  <c r="E158" i="3"/>
  <c r="F158" i="3"/>
  <c r="G158" i="3" s="1"/>
  <c r="H158" i="3" s="1"/>
  <c r="K134" i="1" l="1"/>
  <c r="I158" i="3"/>
  <c r="E135" i="1" l="1"/>
  <c r="F135" i="1" s="1"/>
  <c r="G135" i="1" s="1"/>
  <c r="H135" i="1" s="1"/>
  <c r="E159" i="3"/>
  <c r="I135" i="1" l="1"/>
  <c r="J135" i="1"/>
  <c r="F159" i="3"/>
  <c r="G159" i="3" s="1"/>
  <c r="H159" i="3" s="1"/>
  <c r="K135" i="1" l="1"/>
  <c r="I159" i="3"/>
  <c r="E136" i="1" l="1"/>
  <c r="F136" i="1" s="1"/>
  <c r="G136" i="1" s="1"/>
  <c r="H136" i="1" s="1"/>
  <c r="E160" i="3"/>
  <c r="F160" i="3" s="1"/>
  <c r="J136" i="1" l="1"/>
  <c r="I136" i="1"/>
  <c r="G160" i="3"/>
  <c r="H160" i="3" s="1"/>
  <c r="K136" i="1" l="1"/>
  <c r="I160" i="3"/>
  <c r="E137" i="1" l="1"/>
  <c r="F137" i="1" s="1"/>
  <c r="G137" i="1" s="1"/>
  <c r="H137" i="1" s="1"/>
  <c r="E161" i="3"/>
  <c r="I137" i="1" l="1"/>
  <c r="J137" i="1"/>
  <c r="F161" i="3"/>
  <c r="G161" i="3" s="1"/>
  <c r="H161" i="3" s="1"/>
  <c r="K137" i="1" l="1"/>
  <c r="I161" i="3"/>
  <c r="E138" i="1" l="1"/>
  <c r="F138" i="1" s="1"/>
  <c r="G138" i="1" s="1"/>
  <c r="H138" i="1" s="1"/>
  <c r="E162" i="3"/>
  <c r="F162" i="3"/>
  <c r="G162" i="3" s="1"/>
  <c r="H162" i="3" s="1"/>
  <c r="J138" i="1" l="1"/>
  <c r="I138" i="1"/>
  <c r="I162" i="3"/>
  <c r="K138" i="1" l="1"/>
  <c r="E163" i="3"/>
  <c r="E139" i="1" l="1"/>
  <c r="F139" i="1" s="1"/>
  <c r="G139" i="1" s="1"/>
  <c r="H139" i="1" s="1"/>
  <c r="F163" i="3"/>
  <c r="G163" i="3" s="1"/>
  <c r="H163" i="3" s="1"/>
  <c r="J139" i="1" l="1"/>
  <c r="I139" i="1"/>
  <c r="I163" i="3"/>
  <c r="K139" i="1" l="1"/>
  <c r="E164" i="3"/>
  <c r="F164" i="3" s="1"/>
  <c r="G164" i="3" s="1"/>
  <c r="H164" i="3" s="1"/>
  <c r="E140" i="1" l="1"/>
  <c r="F140" i="1" s="1"/>
  <c r="G140" i="1" s="1"/>
  <c r="H140" i="1" s="1"/>
  <c r="I164" i="3"/>
  <c r="I140" i="1" l="1"/>
  <c r="J140" i="1"/>
  <c r="E165" i="3"/>
  <c r="F165" i="3" s="1"/>
  <c r="G165" i="3" s="1"/>
  <c r="H165" i="3" s="1"/>
  <c r="K140" i="1" l="1"/>
  <c r="I165" i="3"/>
  <c r="E141" i="1" l="1"/>
  <c r="F141" i="1" s="1"/>
  <c r="G141" i="1" s="1"/>
  <c r="H141" i="1" s="1"/>
  <c r="E166" i="3"/>
  <c r="F166" i="3"/>
  <c r="G166" i="3" s="1"/>
  <c r="H166" i="3" s="1"/>
  <c r="J141" i="1" l="1"/>
  <c r="I141" i="1"/>
  <c r="I166" i="3"/>
  <c r="K141" i="1" l="1"/>
  <c r="E167" i="3"/>
  <c r="F167" i="3"/>
  <c r="G167" i="3" s="1"/>
  <c r="H167" i="3" s="1"/>
  <c r="E142" i="1" l="1"/>
  <c r="I167" i="3"/>
  <c r="F142" i="1" l="1"/>
  <c r="G142" i="1" s="1"/>
  <c r="H142" i="1" s="1"/>
  <c r="E168" i="3"/>
  <c r="F168" i="3" s="1"/>
  <c r="J142" i="1" l="1"/>
  <c r="I142" i="1"/>
  <c r="G168" i="3"/>
  <c r="H168" i="3" s="1"/>
  <c r="K142" i="1" l="1"/>
  <c r="I168" i="3"/>
  <c r="E143" i="1" l="1"/>
  <c r="E169" i="3"/>
  <c r="F169" i="3"/>
  <c r="G169" i="3" s="1"/>
  <c r="H169" i="3" s="1"/>
  <c r="F143" i="1" l="1"/>
  <c r="G143" i="1" s="1"/>
  <c r="H143" i="1" s="1"/>
  <c r="I169" i="3"/>
  <c r="J143" i="1" l="1"/>
  <c r="I143" i="1"/>
  <c r="E170" i="3"/>
  <c r="F170" i="3"/>
  <c r="G170" i="3" s="1"/>
  <c r="H170" i="3" s="1"/>
  <c r="K143" i="1" l="1"/>
  <c r="I170" i="3"/>
  <c r="E144" i="1" l="1"/>
  <c r="F144" i="1" s="1"/>
  <c r="G144" i="1" s="1"/>
  <c r="H144" i="1" s="1"/>
  <c r="E171" i="3"/>
  <c r="F171" i="3" s="1"/>
  <c r="G171" i="3" s="1"/>
  <c r="H171" i="3" s="1"/>
  <c r="I144" i="1" l="1"/>
  <c r="J144" i="1"/>
  <c r="I171" i="3"/>
  <c r="K144" i="1" l="1"/>
  <c r="E172" i="3"/>
  <c r="F172" i="3" s="1"/>
  <c r="G172" i="3" s="1"/>
  <c r="H172" i="3" s="1"/>
  <c r="E145" i="1" l="1"/>
  <c r="F145" i="1" s="1"/>
  <c r="G145" i="1" s="1"/>
  <c r="H145" i="1" s="1"/>
  <c r="I172" i="3"/>
  <c r="J145" i="1" l="1"/>
  <c r="I145" i="1"/>
  <c r="E173" i="3"/>
  <c r="F173" i="3" s="1"/>
  <c r="G173" i="3" s="1"/>
  <c r="H173" i="3" s="1"/>
  <c r="K145" i="1" l="1"/>
  <c r="I173" i="3"/>
  <c r="E146" i="1" l="1"/>
  <c r="F146" i="1" s="1"/>
  <c r="G146" i="1" s="1"/>
  <c r="H146" i="1" s="1"/>
  <c r="E174" i="3"/>
  <c r="F174" i="3"/>
  <c r="G174" i="3" s="1"/>
  <c r="H174" i="3" s="1"/>
  <c r="I146" i="1" l="1"/>
  <c r="J146" i="1"/>
  <c r="I174" i="3"/>
  <c r="K146" i="1" l="1"/>
  <c r="E175" i="3"/>
  <c r="F175" i="3"/>
  <c r="G175" i="3" s="1"/>
  <c r="H175" i="3" s="1"/>
  <c r="E147" i="1" l="1"/>
  <c r="F147" i="1" s="1"/>
  <c r="G147" i="1" s="1"/>
  <c r="H147" i="1" s="1"/>
  <c r="I175" i="3"/>
  <c r="J147" i="1" l="1"/>
  <c r="I147" i="1"/>
  <c r="E176" i="3"/>
  <c r="F176" i="3" s="1"/>
  <c r="K147" i="1" l="1"/>
  <c r="G176" i="3"/>
  <c r="H176" i="3" s="1"/>
  <c r="E148" i="1" l="1"/>
  <c r="F148" i="1" s="1"/>
  <c r="G148" i="1" s="1"/>
  <c r="H148" i="1" s="1"/>
  <c r="I176" i="3"/>
  <c r="I148" i="1" l="1"/>
  <c r="J148" i="1"/>
  <c r="E177" i="3"/>
  <c r="F177" i="3" s="1"/>
  <c r="G177" i="3" s="1"/>
  <c r="H177" i="3" s="1"/>
  <c r="K148" i="1" l="1"/>
  <c r="I177" i="3"/>
  <c r="E149" i="1" l="1"/>
  <c r="F149" i="1" s="1"/>
  <c r="G149" i="1" s="1"/>
  <c r="H149" i="1" s="1"/>
  <c r="E178" i="3"/>
  <c r="F178" i="3"/>
  <c r="G178" i="3" s="1"/>
  <c r="H178" i="3" s="1"/>
  <c r="J149" i="1" l="1"/>
  <c r="I149" i="1"/>
  <c r="I178" i="3"/>
  <c r="K149" i="1" l="1"/>
  <c r="E179" i="3"/>
  <c r="F179" i="3"/>
  <c r="G179" i="3" s="1"/>
  <c r="H179" i="3" s="1"/>
  <c r="E150" i="1" l="1"/>
  <c r="I179" i="3"/>
  <c r="F150" i="1" l="1"/>
  <c r="G150" i="1" s="1"/>
  <c r="H150" i="1" s="1"/>
  <c r="E180" i="3"/>
  <c r="F180" i="3" s="1"/>
  <c r="G180" i="3" s="1"/>
  <c r="H180" i="3" s="1"/>
  <c r="J150" i="1" l="1"/>
  <c r="I150" i="1"/>
  <c r="I180" i="3"/>
  <c r="K150" i="1" l="1"/>
  <c r="E181" i="3"/>
  <c r="F181" i="3"/>
  <c r="G181" i="3" s="1"/>
  <c r="H181" i="3" s="1"/>
  <c r="E151" i="1" l="1"/>
  <c r="I181" i="3"/>
  <c r="F151" i="1" l="1"/>
  <c r="G151" i="1" s="1"/>
  <c r="H151" i="1" s="1"/>
  <c r="E182" i="3"/>
  <c r="F182" i="3"/>
  <c r="G182" i="3" s="1"/>
  <c r="H182" i="3" s="1"/>
  <c r="J151" i="1" l="1"/>
  <c r="I151" i="1"/>
  <c r="I182" i="3"/>
  <c r="K151" i="1" l="1"/>
  <c r="E183" i="3"/>
  <c r="F183" i="3" s="1"/>
  <c r="G183" i="3" s="1"/>
  <c r="H183" i="3" s="1"/>
  <c r="E152" i="1" l="1"/>
  <c r="F152" i="1" s="1"/>
  <c r="G152" i="1" s="1"/>
  <c r="H152" i="1" s="1"/>
  <c r="I183" i="3"/>
  <c r="I152" i="1" l="1"/>
  <c r="J152" i="1"/>
  <c r="E184" i="3"/>
  <c r="F184" i="3" s="1"/>
  <c r="K152" i="1" l="1"/>
  <c r="G184" i="3"/>
  <c r="H184" i="3" s="1"/>
  <c r="E153" i="1" l="1"/>
  <c r="F153" i="1" s="1"/>
  <c r="G153" i="1" s="1"/>
  <c r="H153" i="1" s="1"/>
  <c r="I184" i="3"/>
  <c r="J153" i="1" l="1"/>
  <c r="I153" i="1"/>
  <c r="E185" i="3"/>
  <c r="F185" i="3" s="1"/>
  <c r="G185" i="3" s="1"/>
  <c r="H185" i="3" s="1"/>
  <c r="K153" i="1" l="1"/>
  <c r="I185" i="3"/>
  <c r="E154" i="1" l="1"/>
  <c r="F154" i="1" s="1"/>
  <c r="G154" i="1" s="1"/>
  <c r="H154" i="1" s="1"/>
  <c r="E186" i="3"/>
  <c r="F186" i="3"/>
  <c r="G186" i="3" s="1"/>
  <c r="H186" i="3" s="1"/>
  <c r="J154" i="1" l="1"/>
  <c r="I154" i="1"/>
  <c r="I186" i="3"/>
  <c r="K154" i="1" l="1"/>
  <c r="E187" i="3"/>
  <c r="F187" i="3" s="1"/>
  <c r="G187" i="3" s="1"/>
  <c r="H187" i="3" s="1"/>
  <c r="E155" i="1" l="1"/>
  <c r="F155" i="1" s="1"/>
  <c r="G155" i="1" s="1"/>
  <c r="H155" i="1" s="1"/>
  <c r="I187" i="3"/>
  <c r="I155" i="1" l="1"/>
  <c r="J155" i="1"/>
  <c r="E188" i="3"/>
  <c r="F188" i="3" s="1"/>
  <c r="K155" i="1" l="1"/>
  <c r="G188" i="3"/>
  <c r="H188" i="3" s="1"/>
  <c r="E156" i="1" l="1"/>
  <c r="I188" i="3"/>
  <c r="F156" i="1" l="1"/>
  <c r="G156" i="1" s="1"/>
  <c r="H156" i="1" s="1"/>
  <c r="E189" i="3"/>
  <c r="J156" i="1" l="1"/>
  <c r="I156" i="1"/>
  <c r="F189" i="3"/>
  <c r="G189" i="3" s="1"/>
  <c r="H189" i="3" s="1"/>
  <c r="K156" i="1" l="1"/>
  <c r="I189" i="3"/>
  <c r="E157" i="1" l="1"/>
  <c r="F157" i="1" s="1"/>
  <c r="G157" i="1" s="1"/>
  <c r="H157" i="1" s="1"/>
  <c r="E190" i="3"/>
  <c r="F190" i="3"/>
  <c r="G190" i="3" s="1"/>
  <c r="H190" i="3" s="1"/>
  <c r="I157" i="1" l="1"/>
  <c r="J157" i="1"/>
  <c r="I190" i="3"/>
  <c r="K157" i="1" l="1"/>
  <c r="E191" i="3"/>
  <c r="E158" i="1" l="1"/>
  <c r="F191" i="3"/>
  <c r="G191" i="3" s="1"/>
  <c r="H191" i="3" s="1"/>
  <c r="F158" i="1" l="1"/>
  <c r="G158" i="1" s="1"/>
  <c r="H158" i="1" s="1"/>
  <c r="I191" i="3"/>
  <c r="I158" i="1" l="1"/>
  <c r="J158" i="1"/>
  <c r="E192" i="3"/>
  <c r="F192" i="3" s="1"/>
  <c r="K158" i="1" l="1"/>
  <c r="G192" i="3"/>
  <c r="H192" i="3" s="1"/>
  <c r="E159" i="1" l="1"/>
  <c r="I192" i="3"/>
  <c r="F159" i="1" l="1"/>
  <c r="G159" i="1" s="1"/>
  <c r="H159" i="1" s="1"/>
  <c r="E193" i="3"/>
  <c r="F193" i="3" s="1"/>
  <c r="G193" i="3" s="1"/>
  <c r="H193" i="3" s="1"/>
  <c r="I159" i="1" l="1"/>
  <c r="J159" i="1"/>
  <c r="I193" i="3"/>
  <c r="K159" i="1" l="1"/>
  <c r="E194" i="3"/>
  <c r="F194" i="3"/>
  <c r="G194" i="3" s="1"/>
  <c r="H194" i="3" s="1"/>
  <c r="E160" i="1" l="1"/>
  <c r="I194" i="3"/>
  <c r="F160" i="1" l="1"/>
  <c r="G160" i="1" s="1"/>
  <c r="H160" i="1" s="1"/>
  <c r="E195" i="3"/>
  <c r="I160" i="1" l="1"/>
  <c r="J160" i="1"/>
  <c r="F195" i="3"/>
  <c r="G195" i="3" s="1"/>
  <c r="H195" i="3" s="1"/>
  <c r="K160" i="1" l="1"/>
  <c r="I195" i="3"/>
  <c r="E161" i="1" l="1"/>
  <c r="F161" i="1" s="1"/>
  <c r="G161" i="1" s="1"/>
  <c r="H161" i="1" s="1"/>
  <c r="E196" i="3"/>
  <c r="F196" i="3" s="1"/>
  <c r="J161" i="1" l="1"/>
  <c r="I161" i="1"/>
  <c r="G196" i="3"/>
  <c r="H196" i="3" s="1"/>
  <c r="K161" i="1" l="1"/>
  <c r="I196" i="3"/>
  <c r="E162" i="1" l="1"/>
  <c r="F162" i="1" s="1"/>
  <c r="G162" i="1" s="1"/>
  <c r="H162" i="1" s="1"/>
  <c r="E197" i="3"/>
  <c r="F197" i="3" s="1"/>
  <c r="G197" i="3" s="1"/>
  <c r="H197" i="3" s="1"/>
  <c r="J162" i="1" l="1"/>
  <c r="I162" i="1"/>
  <c r="I197" i="3"/>
  <c r="K162" i="1" l="1"/>
  <c r="E198" i="3"/>
  <c r="F198" i="3"/>
  <c r="G198" i="3" s="1"/>
  <c r="H198" i="3" s="1"/>
  <c r="E163" i="1" l="1"/>
  <c r="F163" i="1" s="1"/>
  <c r="G163" i="1" s="1"/>
  <c r="H163" i="1" s="1"/>
  <c r="I198" i="3"/>
  <c r="I163" i="1" l="1"/>
  <c r="J163" i="1"/>
  <c r="E199" i="3"/>
  <c r="F199" i="3"/>
  <c r="G199" i="3" s="1"/>
  <c r="H199" i="3" s="1"/>
  <c r="K163" i="1" l="1"/>
  <c r="I199" i="3"/>
  <c r="E164" i="1" l="1"/>
  <c r="F164" i="1" s="1"/>
  <c r="G164" i="1" s="1"/>
  <c r="H164" i="1" s="1"/>
  <c r="E200" i="3"/>
  <c r="F200" i="3" s="1"/>
  <c r="G200" i="3" s="1"/>
  <c r="H200" i="3" s="1"/>
  <c r="J164" i="1" l="1"/>
  <c r="I164" i="1"/>
  <c r="I200" i="3"/>
  <c r="K164" i="1" l="1"/>
  <c r="E201" i="3"/>
  <c r="E165" i="1" l="1"/>
  <c r="F165" i="1" s="1"/>
  <c r="G165" i="1" s="1"/>
  <c r="H165" i="1" s="1"/>
  <c r="F201" i="3"/>
  <c r="G201" i="3" s="1"/>
  <c r="H201" i="3" s="1"/>
  <c r="I165" i="1" l="1"/>
  <c r="J165" i="1"/>
  <c r="I201" i="3"/>
  <c r="K165" i="1" l="1"/>
  <c r="E202" i="3"/>
  <c r="F202" i="3" s="1"/>
  <c r="G202" i="3" s="1"/>
  <c r="H202" i="3" s="1"/>
  <c r="E166" i="1" l="1"/>
  <c r="I202" i="3"/>
  <c r="F166" i="1" l="1"/>
  <c r="G166" i="1" s="1"/>
  <c r="H166" i="1" s="1"/>
  <c r="E203" i="3"/>
  <c r="F203" i="3"/>
  <c r="G203" i="3" s="1"/>
  <c r="H203" i="3" s="1"/>
  <c r="I166" i="1" l="1"/>
  <c r="J166" i="1"/>
  <c r="I203" i="3"/>
  <c r="K166" i="1" l="1"/>
  <c r="E204" i="3"/>
  <c r="F204" i="3" s="1"/>
  <c r="G204" i="3" s="1"/>
  <c r="H204" i="3" s="1"/>
  <c r="E167" i="1" l="1"/>
  <c r="F167" i="1" s="1"/>
  <c r="G167" i="1" s="1"/>
  <c r="H167" i="1" s="1"/>
  <c r="I204" i="3"/>
  <c r="J167" i="1" l="1"/>
  <c r="I167" i="1"/>
  <c r="E205" i="3"/>
  <c r="K167" i="1" l="1"/>
  <c r="F205" i="3"/>
  <c r="G205" i="3" s="1"/>
  <c r="H205" i="3" s="1"/>
  <c r="E168" i="1" l="1"/>
  <c r="F168" i="1" s="1"/>
  <c r="G168" i="1" s="1"/>
  <c r="H168" i="1" s="1"/>
  <c r="I205" i="3"/>
  <c r="I168" i="1" l="1"/>
  <c r="J168" i="1"/>
  <c r="E206" i="3"/>
  <c r="F206" i="3" s="1"/>
  <c r="G206" i="3" s="1"/>
  <c r="H206" i="3" s="1"/>
  <c r="K168" i="1" l="1"/>
  <c r="I206" i="3"/>
  <c r="E169" i="1" l="1"/>
  <c r="F169" i="1" s="1"/>
  <c r="G169" i="1" s="1"/>
  <c r="H169" i="1" s="1"/>
  <c r="E207" i="3"/>
  <c r="F207" i="3"/>
  <c r="I169" i="1" l="1"/>
  <c r="J169" i="1"/>
  <c r="G207" i="3"/>
  <c r="H207" i="3" s="1"/>
  <c r="K169" i="1" l="1"/>
  <c r="I207" i="3"/>
  <c r="E170" i="1" l="1"/>
  <c r="F170" i="1" s="1"/>
  <c r="G170" i="1" s="1"/>
  <c r="H170" i="1" s="1"/>
  <c r="E208" i="3"/>
  <c r="F208" i="3" s="1"/>
  <c r="G208" i="3" s="1"/>
  <c r="H208" i="3" s="1"/>
  <c r="I170" i="1" l="1"/>
  <c r="J170" i="1"/>
  <c r="I208" i="3"/>
  <c r="K170" i="1" l="1"/>
  <c r="E209" i="3"/>
  <c r="F209" i="3"/>
  <c r="G209" i="3" s="1"/>
  <c r="H209" i="3" s="1"/>
  <c r="E171" i="1" l="1"/>
  <c r="I209" i="3"/>
  <c r="F171" i="1" l="1"/>
  <c r="G171" i="1" s="1"/>
  <c r="H171" i="1" s="1"/>
  <c r="E210" i="3"/>
  <c r="F210" i="3" s="1"/>
  <c r="G210" i="3" s="1"/>
  <c r="H210" i="3" s="1"/>
  <c r="I171" i="1" l="1"/>
  <c r="J171" i="1"/>
  <c r="I210" i="3"/>
  <c r="K171" i="1" l="1"/>
  <c r="E211" i="3"/>
  <c r="F211" i="3"/>
  <c r="G211" i="3"/>
  <c r="H211" i="3" s="1"/>
  <c r="E172" i="1" l="1"/>
  <c r="F172" i="1" s="1"/>
  <c r="G172" i="1" s="1"/>
  <c r="H172" i="1" s="1"/>
  <c r="I211" i="3"/>
  <c r="J172" i="1" l="1"/>
  <c r="I172" i="1"/>
  <c r="E212" i="3"/>
  <c r="F212" i="3" s="1"/>
  <c r="G212" i="3" s="1"/>
  <c r="H212" i="3" s="1"/>
  <c r="K172" i="1" l="1"/>
  <c r="I212" i="3"/>
  <c r="E173" i="1" l="1"/>
  <c r="F173" i="1" s="1"/>
  <c r="G173" i="1" s="1"/>
  <c r="H173" i="1" s="1"/>
  <c r="E213" i="3"/>
  <c r="J173" i="1" l="1"/>
  <c r="I173" i="1"/>
  <c r="F213" i="3"/>
  <c r="G213" i="3" s="1"/>
  <c r="H213" i="3" s="1"/>
  <c r="K173" i="1" l="1"/>
  <c r="I213" i="3"/>
  <c r="E174" i="1" l="1"/>
  <c r="E214" i="3"/>
  <c r="F214" i="3" s="1"/>
  <c r="F174" i="1" l="1"/>
  <c r="G174" i="1" s="1"/>
  <c r="H174" i="1" s="1"/>
  <c r="G214" i="3"/>
  <c r="H214" i="3" s="1"/>
  <c r="J174" i="1" l="1"/>
  <c r="I174" i="1"/>
  <c r="I214" i="3"/>
  <c r="K174" i="1" l="1"/>
  <c r="E215" i="3"/>
  <c r="F215" i="3"/>
  <c r="G215" i="3" s="1"/>
  <c r="H215" i="3" s="1"/>
  <c r="E175" i="1" l="1"/>
  <c r="I215" i="3"/>
  <c r="F175" i="1" l="1"/>
  <c r="G175" i="1" s="1"/>
  <c r="H175" i="1" s="1"/>
  <c r="E216" i="3"/>
  <c r="F216" i="3" s="1"/>
  <c r="G216" i="3" s="1"/>
  <c r="H216" i="3" s="1"/>
  <c r="J175" i="1" l="1"/>
  <c r="I175" i="1"/>
  <c r="I216" i="3"/>
  <c r="K175" i="1" l="1"/>
  <c r="E217" i="3"/>
  <c r="E176" i="1" l="1"/>
  <c r="F176" i="1" s="1"/>
  <c r="G176" i="1" s="1"/>
  <c r="H176" i="1" s="1"/>
  <c r="F217" i="3"/>
  <c r="G217" i="3" s="1"/>
  <c r="H217" i="3" s="1"/>
  <c r="I176" i="1" l="1"/>
  <c r="J176" i="1"/>
  <c r="I217" i="3"/>
  <c r="K176" i="1" l="1"/>
  <c r="E218" i="3"/>
  <c r="F218" i="3" s="1"/>
  <c r="G218" i="3" s="1"/>
  <c r="H218" i="3" s="1"/>
  <c r="E177" i="1" l="1"/>
  <c r="F177" i="1" s="1"/>
  <c r="G177" i="1" s="1"/>
  <c r="H177" i="1" s="1"/>
  <c r="I218" i="3"/>
  <c r="J177" i="1" l="1"/>
  <c r="I177" i="1"/>
  <c r="E219" i="3"/>
  <c r="F219" i="3"/>
  <c r="K177" i="1" l="1"/>
  <c r="G219" i="3"/>
  <c r="H219" i="3" s="1"/>
  <c r="E178" i="1" l="1"/>
  <c r="F178" i="1" s="1"/>
  <c r="G178" i="1" s="1"/>
  <c r="H178" i="1" s="1"/>
  <c r="I219" i="3"/>
  <c r="I178" i="1" l="1"/>
  <c r="J178" i="1"/>
  <c r="E220" i="3"/>
  <c r="F220" i="3" s="1"/>
  <c r="G220" i="3" s="1"/>
  <c r="H220" i="3" s="1"/>
  <c r="K178" i="1" l="1"/>
  <c r="I220" i="3"/>
  <c r="E179" i="1" l="1"/>
  <c r="F179" i="1" s="1"/>
  <c r="G179" i="1" s="1"/>
  <c r="H179" i="1" s="1"/>
  <c r="E221" i="3"/>
  <c r="J179" i="1" l="1"/>
  <c r="I179" i="1"/>
  <c r="F221" i="3"/>
  <c r="G221" i="3" s="1"/>
  <c r="H221" i="3" s="1"/>
  <c r="K179" i="1" l="1"/>
  <c r="I221" i="3"/>
  <c r="E180" i="1" l="1"/>
  <c r="F180" i="1" s="1"/>
  <c r="G180" i="1" s="1"/>
  <c r="H180" i="1" s="1"/>
  <c r="E222" i="3"/>
  <c r="F222" i="3" s="1"/>
  <c r="G222" i="3" s="1"/>
  <c r="H222" i="3" s="1"/>
  <c r="I180" i="1" l="1"/>
  <c r="J180" i="1"/>
  <c r="I222" i="3"/>
  <c r="K180" i="1" l="1"/>
  <c r="E223" i="3"/>
  <c r="F223" i="3"/>
  <c r="E181" i="1" l="1"/>
  <c r="F181" i="1" s="1"/>
  <c r="G181" i="1" s="1"/>
  <c r="H181" i="1" s="1"/>
  <c r="G223" i="3"/>
  <c r="H223" i="3" s="1"/>
  <c r="J181" i="1" l="1"/>
  <c r="I181" i="1"/>
  <c r="I223" i="3"/>
  <c r="K181" i="1" l="1"/>
  <c r="E224" i="3"/>
  <c r="F224" i="3" s="1"/>
  <c r="G224" i="3" s="1"/>
  <c r="H224" i="3" s="1"/>
  <c r="E182" i="1" l="1"/>
  <c r="I224" i="3"/>
  <c r="F182" i="1" l="1"/>
  <c r="G182" i="1" s="1"/>
  <c r="H182" i="1" s="1"/>
  <c r="E225" i="3"/>
  <c r="F225" i="3"/>
  <c r="G225" i="3" s="1"/>
  <c r="H225" i="3" s="1"/>
  <c r="J182" i="1" l="1"/>
  <c r="I182" i="1"/>
  <c r="I225" i="3"/>
  <c r="K182" i="1" l="1"/>
  <c r="E226" i="3"/>
  <c r="F226" i="3" s="1"/>
  <c r="G226" i="3" s="1"/>
  <c r="H226" i="3" s="1"/>
  <c r="E183" i="1" l="1"/>
  <c r="I226" i="3"/>
  <c r="F183" i="1" l="1"/>
  <c r="G183" i="1" s="1"/>
  <c r="H183" i="1" s="1"/>
  <c r="E227" i="3"/>
  <c r="F227" i="3"/>
  <c r="J183" i="1" l="1"/>
  <c r="I183" i="1"/>
  <c r="G227" i="3"/>
  <c r="H227" i="3" s="1"/>
  <c r="K183" i="1" l="1"/>
  <c r="I227" i="3"/>
  <c r="E184" i="1" l="1"/>
  <c r="F184" i="1" s="1"/>
  <c r="G184" i="1" s="1"/>
  <c r="H184" i="1" s="1"/>
  <c r="E228" i="3"/>
  <c r="F228" i="3" s="1"/>
  <c r="I184" i="1" l="1"/>
  <c r="J184" i="1"/>
  <c r="G228" i="3"/>
  <c r="H228" i="3" s="1"/>
  <c r="I228" i="3" s="1"/>
  <c r="K184" i="1" l="1"/>
  <c r="E229" i="3"/>
  <c r="E185" i="1" l="1"/>
  <c r="F185" i="1" s="1"/>
  <c r="G185" i="1" s="1"/>
  <c r="H185" i="1" s="1"/>
  <c r="F229" i="3"/>
  <c r="G229" i="3" s="1"/>
  <c r="H229" i="3" s="1"/>
  <c r="J185" i="1" l="1"/>
  <c r="I185" i="1"/>
  <c r="I229" i="3"/>
  <c r="K185" i="1" l="1"/>
  <c r="E230" i="3"/>
  <c r="F230" i="3" s="1"/>
  <c r="G230" i="3" s="1"/>
  <c r="H230" i="3" s="1"/>
  <c r="E186" i="1" l="1"/>
  <c r="F186" i="1" s="1"/>
  <c r="G186" i="1" s="1"/>
  <c r="H186" i="1" s="1"/>
  <c r="I230" i="3"/>
  <c r="I186" i="1" l="1"/>
  <c r="J186" i="1"/>
  <c r="E231" i="3"/>
  <c r="F231" i="3"/>
  <c r="K186" i="1" l="1"/>
  <c r="G231" i="3"/>
  <c r="H231" i="3" s="1"/>
  <c r="E187" i="1" l="1"/>
  <c r="F187" i="1" s="1"/>
  <c r="G187" i="1" s="1"/>
  <c r="H187" i="1" s="1"/>
  <c r="I231" i="3"/>
  <c r="J187" i="1" l="1"/>
  <c r="I187" i="1"/>
  <c r="E232" i="3"/>
  <c r="F232" i="3" s="1"/>
  <c r="G232" i="3" s="1"/>
  <c r="H232" i="3" s="1"/>
  <c r="K187" i="1" l="1"/>
  <c r="I232" i="3"/>
  <c r="E188" i="1" l="1"/>
  <c r="F188" i="1" s="1"/>
  <c r="G188" i="1" s="1"/>
  <c r="H188" i="1" s="1"/>
  <c r="E233" i="3"/>
  <c r="I188" i="1" l="1"/>
  <c r="J188" i="1"/>
  <c r="F233" i="3"/>
  <c r="G233" i="3" s="1"/>
  <c r="H233" i="3" s="1"/>
  <c r="K188" i="1" l="1"/>
  <c r="I233" i="3"/>
  <c r="E189" i="1" l="1"/>
  <c r="F189" i="1" s="1"/>
  <c r="G189" i="1" s="1"/>
  <c r="H189" i="1" s="1"/>
  <c r="E234" i="3"/>
  <c r="F234" i="3" s="1"/>
  <c r="G234" i="3" s="1"/>
  <c r="H234" i="3" s="1"/>
  <c r="J189" i="1" l="1"/>
  <c r="I189" i="1"/>
  <c r="I234" i="3"/>
  <c r="K189" i="1" l="1"/>
  <c r="E235" i="3"/>
  <c r="F235" i="3"/>
  <c r="G235" i="3" s="1"/>
  <c r="H235" i="3" s="1"/>
  <c r="E190" i="1" l="1"/>
  <c r="I235" i="3"/>
  <c r="F190" i="1" l="1"/>
  <c r="G190" i="1" s="1"/>
  <c r="H190" i="1" s="1"/>
  <c r="E236" i="3"/>
  <c r="F236" i="3" s="1"/>
  <c r="G236" i="3" s="1"/>
  <c r="H236" i="3" s="1"/>
  <c r="J190" i="1" l="1"/>
  <c r="I190" i="1"/>
  <c r="I236" i="3"/>
  <c r="K190" i="1" l="1"/>
  <c r="E237" i="3"/>
  <c r="E191" i="1" l="1"/>
  <c r="F237" i="3"/>
  <c r="G237" i="3" s="1"/>
  <c r="H237" i="3" s="1"/>
  <c r="F191" i="1" l="1"/>
  <c r="G191" i="1" s="1"/>
  <c r="H191" i="1" s="1"/>
  <c r="I237" i="3"/>
  <c r="I191" i="1" l="1"/>
  <c r="J191" i="1"/>
  <c r="E238" i="3"/>
  <c r="F238" i="3"/>
  <c r="G238" i="3" s="1"/>
  <c r="H238" i="3" s="1"/>
  <c r="K191" i="1" l="1"/>
  <c r="I238" i="3"/>
  <c r="E192" i="1" l="1"/>
  <c r="F192" i="1" s="1"/>
  <c r="G192" i="1" s="1"/>
  <c r="H192" i="1" s="1"/>
  <c r="E239" i="3"/>
  <c r="F239" i="3" s="1"/>
  <c r="G239" i="3" s="1"/>
  <c r="H239" i="3" s="1"/>
  <c r="J192" i="1" l="1"/>
  <c r="I192" i="1"/>
  <c r="I239" i="3"/>
  <c r="K192" i="1" l="1"/>
  <c r="E240" i="3"/>
  <c r="F240" i="3"/>
  <c r="E193" i="1" l="1"/>
  <c r="F193" i="1" s="1"/>
  <c r="G193" i="1" s="1"/>
  <c r="H193" i="1" s="1"/>
  <c r="G240" i="3"/>
  <c r="H240" i="3" s="1"/>
  <c r="I193" i="1" l="1"/>
  <c r="J193" i="1"/>
  <c r="I240" i="3"/>
  <c r="K193" i="1" l="1"/>
  <c r="E241" i="3"/>
  <c r="E194" i="1" l="1"/>
  <c r="F194" i="1" s="1"/>
  <c r="G194" i="1" s="1"/>
  <c r="H194" i="1" s="1"/>
  <c r="F241" i="3"/>
  <c r="G241" i="3" s="1"/>
  <c r="H241" i="3" s="1"/>
  <c r="J194" i="1" l="1"/>
  <c r="I194" i="1"/>
  <c r="I241" i="3"/>
  <c r="K194" i="1" l="1"/>
  <c r="E242" i="3"/>
  <c r="E195" i="1" l="1"/>
  <c r="F242" i="3"/>
  <c r="G242" i="3" s="1"/>
  <c r="H242" i="3" s="1"/>
  <c r="F195" i="1" l="1"/>
  <c r="G195" i="1" s="1"/>
  <c r="H195" i="1" s="1"/>
  <c r="I242" i="3"/>
  <c r="J195" i="1" l="1"/>
  <c r="I195" i="1"/>
  <c r="E243" i="3"/>
  <c r="F243" i="3" s="1"/>
  <c r="K195" i="1" l="1"/>
  <c r="G243" i="3"/>
  <c r="H243" i="3" s="1"/>
  <c r="E196" i="1" l="1"/>
  <c r="F196" i="1" s="1"/>
  <c r="G196" i="1" s="1"/>
  <c r="H196" i="1" s="1"/>
  <c r="I243" i="3"/>
  <c r="J196" i="1" l="1"/>
  <c r="I196" i="1"/>
  <c r="E244" i="3"/>
  <c r="F244" i="3"/>
  <c r="K196" i="1" l="1"/>
  <c r="G244" i="3"/>
  <c r="H244" i="3" s="1"/>
  <c r="E197" i="1" l="1"/>
  <c r="I244" i="3"/>
  <c r="F197" i="1" l="1"/>
  <c r="G197" i="1" s="1"/>
  <c r="H197" i="1" s="1"/>
  <c r="E245" i="3"/>
  <c r="F245" i="3"/>
  <c r="G245" i="3" s="1"/>
  <c r="H245" i="3" s="1"/>
  <c r="J197" i="1" l="1"/>
  <c r="I197" i="1"/>
  <c r="I245" i="3"/>
  <c r="K197" i="1" l="1"/>
  <c r="E246" i="3"/>
  <c r="F246" i="3" s="1"/>
  <c r="G246" i="3" s="1"/>
  <c r="H246" i="3" s="1"/>
  <c r="E198" i="1" l="1"/>
  <c r="F198" i="1" s="1"/>
  <c r="G198" i="1" s="1"/>
  <c r="H198" i="1" s="1"/>
  <c r="I246" i="3"/>
  <c r="I198" i="1" l="1"/>
  <c r="J198" i="1"/>
  <c r="E247" i="3"/>
  <c r="F247" i="3" s="1"/>
  <c r="K198" i="1" l="1"/>
  <c r="G247" i="3"/>
  <c r="H247" i="3" s="1"/>
  <c r="E199" i="1" l="1"/>
  <c r="F199" i="1" s="1"/>
  <c r="G199" i="1" s="1"/>
  <c r="H199" i="1" s="1"/>
  <c r="I247" i="3"/>
  <c r="J199" i="1" l="1"/>
  <c r="I199" i="1"/>
  <c r="E248" i="3"/>
  <c r="K199" i="1" l="1"/>
  <c r="F248" i="3"/>
  <c r="G248" i="3" s="1"/>
  <c r="H248" i="3" s="1"/>
  <c r="E200" i="1" l="1"/>
  <c r="F200" i="1" s="1"/>
  <c r="G200" i="1" s="1"/>
  <c r="H200" i="1" s="1"/>
  <c r="I248" i="3"/>
  <c r="I200" i="1" l="1"/>
  <c r="J200" i="1"/>
  <c r="E249" i="3"/>
  <c r="F249" i="3" s="1"/>
  <c r="G249" i="3" s="1"/>
  <c r="H249" i="3" s="1"/>
  <c r="K200" i="1" l="1"/>
  <c r="I249" i="3"/>
  <c r="E201" i="1" l="1"/>
  <c r="F201" i="1" s="1"/>
  <c r="G201" i="1" s="1"/>
  <c r="H201" i="1" s="1"/>
  <c r="E250" i="3"/>
  <c r="F250" i="3" s="1"/>
  <c r="J201" i="1" l="1"/>
  <c r="I201" i="1"/>
  <c r="G250" i="3"/>
  <c r="H250" i="3" s="1"/>
  <c r="K201" i="1" l="1"/>
  <c r="I250" i="3"/>
  <c r="E202" i="1" l="1"/>
  <c r="F202" i="1" s="1"/>
  <c r="G202" i="1" s="1"/>
  <c r="H202" i="1" s="1"/>
  <c r="E251" i="3"/>
  <c r="I202" i="1" l="1"/>
  <c r="J202" i="1"/>
  <c r="F251" i="3"/>
  <c r="G251" i="3" s="1"/>
  <c r="H251" i="3" s="1"/>
  <c r="K202" i="1" l="1"/>
  <c r="I251" i="3"/>
  <c r="E203" i="1" l="1"/>
  <c r="F203" i="1" s="1"/>
  <c r="G203" i="1" s="1"/>
  <c r="H203" i="1" s="1"/>
  <c r="E252" i="3"/>
  <c r="J203" i="1" l="1"/>
  <c r="I203" i="1"/>
  <c r="F252" i="3"/>
  <c r="G252" i="3" s="1"/>
  <c r="H252" i="3" s="1"/>
  <c r="K203" i="1" l="1"/>
  <c r="I252" i="3"/>
  <c r="E204" i="1" l="1"/>
  <c r="E253" i="3"/>
  <c r="F204" i="1" l="1"/>
  <c r="G204" i="1" s="1"/>
  <c r="H204" i="1" s="1"/>
  <c r="F253" i="3"/>
  <c r="G253" i="3" s="1"/>
  <c r="H253" i="3" s="1"/>
  <c r="J204" i="1" l="1"/>
  <c r="I204" i="1"/>
  <c r="I253" i="3"/>
  <c r="K204" i="1" l="1"/>
  <c r="E254" i="3"/>
  <c r="F254" i="3" s="1"/>
  <c r="G254" i="3" s="1"/>
  <c r="H254" i="3" s="1"/>
  <c r="E205" i="1" l="1"/>
  <c r="F205" i="1" s="1"/>
  <c r="G205" i="1" s="1"/>
  <c r="H205" i="1" s="1"/>
  <c r="I254" i="3"/>
  <c r="I205" i="1" l="1"/>
  <c r="J205" i="1"/>
  <c r="E255" i="3"/>
  <c r="F255" i="3" s="1"/>
  <c r="G255" i="3" s="1"/>
  <c r="H255" i="3" s="1"/>
  <c r="K205" i="1" l="1"/>
  <c r="I255" i="3"/>
  <c r="E206" i="1" l="1"/>
  <c r="F206" i="1" s="1"/>
  <c r="G206" i="1" s="1"/>
  <c r="H206" i="1" s="1"/>
  <c r="E256" i="3"/>
  <c r="F256" i="3"/>
  <c r="G256" i="3" s="1"/>
  <c r="H256" i="3" s="1"/>
  <c r="J206" i="1" l="1"/>
  <c r="I206" i="1"/>
  <c r="I256" i="3"/>
  <c r="K206" i="1" l="1"/>
  <c r="E257" i="3"/>
  <c r="F257" i="3" s="1"/>
  <c r="E207" i="1" l="1"/>
  <c r="F207" i="1" s="1"/>
  <c r="G207" i="1" s="1"/>
  <c r="H207" i="1" s="1"/>
  <c r="G257" i="3"/>
  <c r="H257" i="3" s="1"/>
  <c r="I207" i="1" l="1"/>
  <c r="J207" i="1"/>
  <c r="I257" i="3"/>
  <c r="K207" i="1" l="1"/>
  <c r="E258" i="3"/>
  <c r="F258" i="3" s="1"/>
  <c r="G258" i="3" s="1"/>
  <c r="H258" i="3" s="1"/>
  <c r="E208" i="1" l="1"/>
  <c r="F208" i="1" s="1"/>
  <c r="G208" i="1" s="1"/>
  <c r="H208" i="1" s="1"/>
  <c r="I258" i="3"/>
  <c r="J208" i="1" l="1"/>
  <c r="I208" i="1"/>
  <c r="E259" i="3"/>
  <c r="F259" i="3" s="1"/>
  <c r="K208" i="1" l="1"/>
  <c r="G259" i="3"/>
  <c r="H259" i="3" s="1"/>
  <c r="E209" i="1" l="1"/>
  <c r="F209" i="1" s="1"/>
  <c r="G209" i="1" s="1"/>
  <c r="H209" i="1" s="1"/>
  <c r="I259" i="3"/>
  <c r="I209" i="1" l="1"/>
  <c r="J209" i="1"/>
  <c r="E260" i="3"/>
  <c r="F260" i="3"/>
  <c r="G260" i="3" s="1"/>
  <c r="H260" i="3" s="1"/>
  <c r="I260" i="3" s="1"/>
  <c r="K209" i="1" l="1"/>
  <c r="E261" i="3"/>
  <c r="F261" i="3" s="1"/>
  <c r="G261" i="3" s="1"/>
  <c r="H261" i="3" s="1"/>
  <c r="E210" i="1" l="1"/>
  <c r="F210" i="1" s="1"/>
  <c r="G210" i="1" s="1"/>
  <c r="H210" i="1" s="1"/>
  <c r="I261" i="3"/>
  <c r="J210" i="1" l="1"/>
  <c r="I210" i="1"/>
  <c r="E262" i="3"/>
  <c r="F262" i="3" s="1"/>
  <c r="G262" i="3" s="1"/>
  <c r="H262" i="3" s="1"/>
  <c r="K210" i="1" l="1"/>
  <c r="I262" i="3"/>
  <c r="E211" i="1" l="1"/>
  <c r="F211" i="1" s="1"/>
  <c r="G211" i="1" s="1"/>
  <c r="H211" i="1" s="1"/>
  <c r="E263" i="3"/>
  <c r="F263" i="3" s="1"/>
  <c r="G263" i="3" s="1"/>
  <c r="H263" i="3" s="1"/>
  <c r="I211" i="1" l="1"/>
  <c r="J211" i="1"/>
  <c r="I263" i="3"/>
  <c r="K211" i="1" l="1"/>
  <c r="E264" i="3"/>
  <c r="F264" i="3"/>
  <c r="G264" i="3" s="1"/>
  <c r="H264" i="3" s="1"/>
  <c r="E212" i="1" l="1"/>
  <c r="I264" i="3"/>
  <c r="F212" i="1" l="1"/>
  <c r="G212" i="1" s="1"/>
  <c r="H212" i="1" s="1"/>
  <c r="E265" i="3"/>
  <c r="I212" i="1" l="1"/>
  <c r="J212" i="1"/>
  <c r="F265" i="3"/>
  <c r="G265" i="3" s="1"/>
  <c r="H265" i="3" s="1"/>
  <c r="K212" i="1" l="1"/>
  <c r="I265" i="3"/>
  <c r="E213" i="1" l="1"/>
  <c r="F213" i="1" s="1"/>
  <c r="G213" i="1" s="1"/>
  <c r="H213" i="1" s="1"/>
  <c r="E266" i="3"/>
  <c r="F266" i="3" s="1"/>
  <c r="G266" i="3" s="1"/>
  <c r="H266" i="3" s="1"/>
  <c r="J213" i="1" l="1"/>
  <c r="I213" i="1"/>
  <c r="I266" i="3"/>
  <c r="K213" i="1" l="1"/>
  <c r="E267" i="3"/>
  <c r="F267" i="3" s="1"/>
  <c r="G267" i="3" s="1"/>
  <c r="H267" i="3" s="1"/>
  <c r="E214" i="1" l="1"/>
  <c r="F214" i="1" s="1"/>
  <c r="G214" i="1" s="1"/>
  <c r="H214" i="1" s="1"/>
  <c r="I267" i="3"/>
  <c r="I214" i="1" l="1"/>
  <c r="J214" i="1"/>
  <c r="E268" i="3"/>
  <c r="F268" i="3"/>
  <c r="G268" i="3" s="1"/>
  <c r="H268" i="3" s="1"/>
  <c r="K214" i="1" l="1"/>
  <c r="I268" i="3"/>
  <c r="E215" i="1" l="1"/>
  <c r="F215" i="1" s="1"/>
  <c r="G215" i="1" s="1"/>
  <c r="H215" i="1" s="1"/>
  <c r="E269" i="3"/>
  <c r="F269" i="3"/>
  <c r="G269" i="3" s="1"/>
  <c r="H269" i="3" s="1"/>
  <c r="J215" i="1" l="1"/>
  <c r="I215" i="1"/>
  <c r="I269" i="3"/>
  <c r="K215" i="1" l="1"/>
  <c r="E270" i="3"/>
  <c r="F270" i="3" s="1"/>
  <c r="G270" i="3" s="1"/>
  <c r="H270" i="3" s="1"/>
  <c r="E216" i="1" l="1"/>
  <c r="F216" i="1" s="1"/>
  <c r="G216" i="1" s="1"/>
  <c r="H216" i="1" s="1"/>
  <c r="I270" i="3"/>
  <c r="I216" i="1" l="1"/>
  <c r="J216" i="1"/>
  <c r="E271" i="3"/>
  <c r="F271" i="3" s="1"/>
  <c r="G271" i="3" s="1"/>
  <c r="H271" i="3" s="1"/>
  <c r="K216" i="1" l="1"/>
  <c r="I271" i="3"/>
  <c r="E217" i="1" l="1"/>
  <c r="F217" i="1" s="1"/>
  <c r="G217" i="1" s="1"/>
  <c r="H217" i="1" s="1"/>
  <c r="E272" i="3"/>
  <c r="F272" i="3" s="1"/>
  <c r="G272" i="3" s="1"/>
  <c r="H272" i="3" s="1"/>
  <c r="J217" i="1" l="1"/>
  <c r="I217" i="1"/>
  <c r="I272" i="3"/>
  <c r="K217" i="1" l="1"/>
  <c r="E273" i="3"/>
  <c r="F273" i="3"/>
  <c r="G273" i="3" s="1"/>
  <c r="H273" i="3" s="1"/>
  <c r="E218" i="1" l="1"/>
  <c r="F218" i="1" s="1"/>
  <c r="G218" i="1" s="1"/>
  <c r="H218" i="1" s="1"/>
  <c r="I273" i="3"/>
  <c r="J218" i="1" l="1"/>
  <c r="I218" i="1"/>
  <c r="E274" i="3"/>
  <c r="F274" i="3" s="1"/>
  <c r="G274" i="3" s="1"/>
  <c r="H274" i="3" s="1"/>
  <c r="K218" i="1" l="1"/>
  <c r="I274" i="3"/>
  <c r="E219" i="1" l="1"/>
  <c r="F219" i="1" s="1"/>
  <c r="G219" i="1" s="1"/>
  <c r="H219" i="1" s="1"/>
  <c r="E275" i="3"/>
  <c r="F275" i="3" s="1"/>
  <c r="G275" i="3" s="1"/>
  <c r="H275" i="3" s="1"/>
  <c r="I219" i="1" l="1"/>
  <c r="J219" i="1"/>
  <c r="I275" i="3"/>
  <c r="K219" i="1" l="1"/>
  <c r="E276" i="3"/>
  <c r="F276" i="3"/>
  <c r="G276" i="3" s="1"/>
  <c r="E220" i="1" l="1"/>
  <c r="H276" i="3"/>
  <c r="I276" i="3" s="1"/>
  <c r="F220" i="1" l="1"/>
  <c r="G220" i="1" s="1"/>
  <c r="H220" i="1" s="1"/>
  <c r="E277" i="3"/>
  <c r="I220" i="1" l="1"/>
  <c r="J220" i="1"/>
  <c r="F277" i="3"/>
  <c r="G277" i="3" s="1"/>
  <c r="H277" i="3" s="1"/>
  <c r="K220" i="1" l="1"/>
  <c r="I277" i="3"/>
  <c r="E221" i="1" l="1"/>
  <c r="F221" i="1" s="1"/>
  <c r="G221" i="1" s="1"/>
  <c r="H221" i="1" s="1"/>
  <c r="E278" i="3"/>
  <c r="F278" i="3" s="1"/>
  <c r="G278" i="3" s="1"/>
  <c r="H278" i="3" s="1"/>
  <c r="J221" i="1" l="1"/>
  <c r="I221" i="1"/>
  <c r="I278" i="3"/>
  <c r="K221" i="1" l="1"/>
  <c r="E279" i="3"/>
  <c r="E222" i="1" l="1"/>
  <c r="F222" i="1" s="1"/>
  <c r="G222" i="1" s="1"/>
  <c r="H222" i="1" s="1"/>
  <c r="F279" i="3"/>
  <c r="G279" i="3" s="1"/>
  <c r="H279" i="3" s="1"/>
  <c r="I222" i="1" l="1"/>
  <c r="J222" i="1"/>
  <c r="I279" i="3"/>
  <c r="K222" i="1" l="1"/>
  <c r="E280" i="3"/>
  <c r="F280" i="3"/>
  <c r="G280" i="3" s="1"/>
  <c r="H280" i="3" s="1"/>
  <c r="E223" i="1" l="1"/>
  <c r="F223" i="1" s="1"/>
  <c r="G223" i="1" s="1"/>
  <c r="H223" i="1" s="1"/>
  <c r="I280" i="3"/>
  <c r="J223" i="1" l="1"/>
  <c r="I223" i="1"/>
  <c r="E281" i="3"/>
  <c r="F281" i="3" s="1"/>
  <c r="G281" i="3" s="1"/>
  <c r="H281" i="3" s="1"/>
  <c r="K223" i="1" l="1"/>
  <c r="I281" i="3"/>
  <c r="E224" i="1" l="1"/>
  <c r="F224" i="1" s="1"/>
  <c r="G224" i="1" s="1"/>
  <c r="H224" i="1" s="1"/>
  <c r="E282" i="3"/>
  <c r="F282" i="3" s="1"/>
  <c r="G282" i="3" s="1"/>
  <c r="H282" i="3" s="1"/>
  <c r="J224" i="1" l="1"/>
  <c r="I224" i="1"/>
  <c r="I282" i="3"/>
  <c r="K224" i="1" l="1"/>
  <c r="E283" i="3"/>
  <c r="F283" i="3" s="1"/>
  <c r="G283" i="3" s="1"/>
  <c r="H283" i="3" s="1"/>
  <c r="E225" i="1" l="1"/>
  <c r="F225" i="1" s="1"/>
  <c r="G225" i="1" s="1"/>
  <c r="H225" i="1" s="1"/>
  <c r="I283" i="3"/>
  <c r="I225" i="1" l="1"/>
  <c r="J225" i="1"/>
  <c r="E284" i="3"/>
  <c r="F284" i="3"/>
  <c r="G284" i="3" s="1"/>
  <c r="H284" i="3" s="1"/>
  <c r="K225" i="1" l="1"/>
  <c r="I284" i="3"/>
  <c r="E226" i="1" l="1"/>
  <c r="F226" i="1" s="1"/>
  <c r="G226" i="1" s="1"/>
  <c r="H226" i="1" s="1"/>
  <c r="E285" i="3"/>
  <c r="F285" i="3"/>
  <c r="G285" i="3" s="1"/>
  <c r="H285" i="3" s="1"/>
  <c r="J226" i="1" l="1"/>
  <c r="I226" i="1"/>
  <c r="I285" i="3"/>
  <c r="K226" i="1" l="1"/>
  <c r="E286" i="3"/>
  <c r="F286" i="3" s="1"/>
  <c r="G286" i="3" s="1"/>
  <c r="H286" i="3" s="1"/>
  <c r="E227" i="1" l="1"/>
  <c r="F227" i="1" s="1"/>
  <c r="G227" i="1" s="1"/>
  <c r="H227" i="1" s="1"/>
  <c r="I286" i="3"/>
  <c r="I227" i="1" l="1"/>
  <c r="J227" i="1"/>
  <c r="E287" i="3"/>
  <c r="F287" i="3" s="1"/>
  <c r="G287" i="3" s="1"/>
  <c r="H287" i="3" s="1"/>
  <c r="K227" i="1" l="1"/>
  <c r="I287" i="3"/>
  <c r="E228" i="1" l="1"/>
  <c r="E288" i="3"/>
  <c r="F288" i="3"/>
  <c r="G288" i="3"/>
  <c r="H288" i="3" s="1"/>
  <c r="F228" i="1" l="1"/>
  <c r="G228" i="1" s="1"/>
  <c r="H228" i="1" s="1"/>
  <c r="I288" i="3"/>
  <c r="I228" i="1" l="1"/>
  <c r="J228" i="1"/>
  <c r="E289" i="3"/>
  <c r="F289" i="3" s="1"/>
  <c r="K228" i="1" l="1"/>
  <c r="G289" i="3"/>
  <c r="H289" i="3" s="1"/>
  <c r="E229" i="1" l="1"/>
  <c r="F229" i="1" s="1"/>
  <c r="G229" i="1" s="1"/>
  <c r="H229" i="1" s="1"/>
  <c r="I289" i="3"/>
  <c r="J229" i="1" l="1"/>
  <c r="I229" i="1"/>
  <c r="E290" i="3"/>
  <c r="F290" i="3" s="1"/>
  <c r="G290" i="3" s="1"/>
  <c r="H290" i="3" s="1"/>
  <c r="K229" i="1" l="1"/>
  <c r="I290" i="3"/>
  <c r="E230" i="1" l="1"/>
  <c r="F230" i="1" s="1"/>
  <c r="G230" i="1" s="1"/>
  <c r="H230" i="1" s="1"/>
  <c r="E291" i="3"/>
  <c r="F291" i="3" s="1"/>
  <c r="G291" i="3" s="1"/>
  <c r="H291" i="3" s="1"/>
  <c r="I230" i="1" l="1"/>
  <c r="J230" i="1"/>
  <c r="I291" i="3"/>
  <c r="K230" i="1" l="1"/>
  <c r="E292" i="3"/>
  <c r="F292" i="3"/>
  <c r="E231" i="1" l="1"/>
  <c r="F231" i="1" s="1"/>
  <c r="G231" i="1" s="1"/>
  <c r="H231" i="1" s="1"/>
  <c r="G292" i="3"/>
  <c r="H292" i="3" s="1"/>
  <c r="J231" i="1" l="1"/>
  <c r="I231" i="1"/>
  <c r="I292" i="3"/>
  <c r="K231" i="1" l="1"/>
  <c r="E293" i="3"/>
  <c r="F293" i="3" s="1"/>
  <c r="E232" i="1" l="1"/>
  <c r="F232" i="1" s="1"/>
  <c r="G232" i="1" s="1"/>
  <c r="H232" i="1" s="1"/>
  <c r="G293" i="3"/>
  <c r="H293" i="3" s="1"/>
  <c r="I232" i="1" l="1"/>
  <c r="J232" i="1"/>
  <c r="I293" i="3"/>
  <c r="K232" i="1" l="1"/>
  <c r="E294" i="3"/>
  <c r="F294" i="3" s="1"/>
  <c r="G294" i="3" s="1"/>
  <c r="H294" i="3" s="1"/>
  <c r="E233" i="1" l="1"/>
  <c r="F233" i="1" s="1"/>
  <c r="G233" i="1" s="1"/>
  <c r="H233" i="1" s="1"/>
  <c r="I294" i="3"/>
  <c r="J233" i="1" l="1"/>
  <c r="I233" i="1"/>
  <c r="E295" i="3"/>
  <c r="F295" i="3" s="1"/>
  <c r="G295" i="3" s="1"/>
  <c r="H295" i="3" s="1"/>
  <c r="K233" i="1" l="1"/>
  <c r="I295" i="3"/>
  <c r="E234" i="1" l="1"/>
  <c r="F234" i="1" s="1"/>
  <c r="G234" i="1" s="1"/>
  <c r="H234" i="1" s="1"/>
  <c r="E296" i="3"/>
  <c r="F296" i="3"/>
  <c r="G296" i="3" s="1"/>
  <c r="H296" i="3" s="1"/>
  <c r="I234" i="1" l="1"/>
  <c r="J234" i="1"/>
  <c r="I296" i="3"/>
  <c r="K234" i="1" l="1"/>
  <c r="E297" i="3"/>
  <c r="E235" i="1" l="1"/>
  <c r="F235" i="1" s="1"/>
  <c r="G235" i="1" s="1"/>
  <c r="H235" i="1" s="1"/>
  <c r="F297" i="3"/>
  <c r="G297" i="3" s="1"/>
  <c r="H297" i="3" s="1"/>
  <c r="J235" i="1" l="1"/>
  <c r="I235" i="1"/>
  <c r="I297" i="3"/>
  <c r="K235" i="1" l="1"/>
  <c r="E298" i="3"/>
  <c r="F298" i="3" s="1"/>
  <c r="G298" i="3" s="1"/>
  <c r="H298" i="3" s="1"/>
  <c r="E236" i="1" l="1"/>
  <c r="I298" i="3"/>
  <c r="F236" i="1" l="1"/>
  <c r="G236" i="1" s="1"/>
  <c r="H236" i="1" s="1"/>
  <c r="E299" i="3"/>
  <c r="F299" i="3"/>
  <c r="J236" i="1" l="1"/>
  <c r="I236" i="1"/>
  <c r="G299" i="3"/>
  <c r="H299" i="3" s="1"/>
  <c r="K236" i="1" l="1"/>
  <c r="I299" i="3"/>
  <c r="E237" i="1" l="1"/>
  <c r="F237" i="1" s="1"/>
  <c r="G237" i="1" s="1"/>
  <c r="H237" i="1" s="1"/>
  <c r="E300" i="3"/>
  <c r="F300" i="3" s="1"/>
  <c r="I237" i="1" l="1"/>
  <c r="J237" i="1"/>
  <c r="G300" i="3"/>
  <c r="H300" i="3" s="1"/>
  <c r="I300" i="3" s="1"/>
  <c r="K237" i="1" l="1"/>
  <c r="E301" i="3"/>
  <c r="E238" i="1" l="1"/>
  <c r="F301" i="3"/>
  <c r="G301" i="3" s="1"/>
  <c r="H301" i="3" s="1"/>
  <c r="F238" i="1" l="1"/>
  <c r="G238" i="1" s="1"/>
  <c r="H238" i="1" s="1"/>
  <c r="I301" i="3"/>
  <c r="I238" i="1" l="1"/>
  <c r="J238" i="1"/>
  <c r="E302" i="3"/>
  <c r="K238" i="1" l="1"/>
  <c r="F302" i="3"/>
  <c r="G302" i="3" s="1"/>
  <c r="H302" i="3" s="1"/>
  <c r="E239" i="1" l="1"/>
  <c r="F239" i="1" s="1"/>
  <c r="G239" i="1" s="1"/>
  <c r="H239" i="1" s="1"/>
  <c r="I302" i="3"/>
  <c r="J239" i="1" l="1"/>
  <c r="I239" i="1"/>
  <c r="E303" i="3"/>
  <c r="F303" i="3"/>
  <c r="G303" i="3" s="1"/>
  <c r="H303" i="3" s="1"/>
  <c r="K239" i="1" l="1"/>
  <c r="I303" i="3"/>
  <c r="E240" i="1" l="1"/>
  <c r="F240" i="1" s="1"/>
  <c r="G240" i="1" s="1"/>
  <c r="H240" i="1" s="1"/>
  <c r="E304" i="3"/>
  <c r="F304" i="3" s="1"/>
  <c r="G304" i="3" s="1"/>
  <c r="H304" i="3" s="1"/>
  <c r="J240" i="1" l="1"/>
  <c r="I240" i="1"/>
  <c r="I304" i="3"/>
  <c r="K240" i="1" l="1"/>
  <c r="E305" i="3"/>
  <c r="F305" i="3"/>
  <c r="G305" i="3" s="1"/>
  <c r="H305" i="3" s="1"/>
  <c r="E241" i="1" l="1"/>
  <c r="F241" i="1" s="1"/>
  <c r="G241" i="1" s="1"/>
  <c r="H241" i="1" s="1"/>
  <c r="I305" i="3"/>
  <c r="I241" i="1" l="1"/>
  <c r="J241" i="1"/>
  <c r="E306" i="3"/>
  <c r="F306" i="3" s="1"/>
  <c r="K241" i="1" l="1"/>
  <c r="G306" i="3"/>
  <c r="H306" i="3" s="1"/>
  <c r="E242" i="1" l="1"/>
  <c r="F242" i="1" s="1"/>
  <c r="G242" i="1" s="1"/>
  <c r="H242" i="1" s="1"/>
  <c r="I306" i="3"/>
  <c r="J242" i="1" l="1"/>
  <c r="I242" i="1"/>
  <c r="E307" i="3"/>
  <c r="F307" i="3"/>
  <c r="G307" i="3" s="1"/>
  <c r="K242" i="1" l="1"/>
  <c r="H307" i="3"/>
  <c r="I307" i="3" s="1"/>
  <c r="E243" i="1" l="1"/>
  <c r="F243" i="1" s="1"/>
  <c r="G243" i="1" s="1"/>
  <c r="H243" i="1" s="1"/>
  <c r="E308" i="3"/>
  <c r="F308" i="3" s="1"/>
  <c r="G308" i="3" s="1"/>
  <c r="H308" i="3" s="1"/>
  <c r="I243" i="1" l="1"/>
  <c r="J243" i="1"/>
  <c r="I308" i="3"/>
  <c r="K243" i="1" l="1"/>
  <c r="E309" i="3"/>
  <c r="E244" i="1" l="1"/>
  <c r="F309" i="3"/>
  <c r="G309" i="3" s="1"/>
  <c r="H309" i="3" s="1"/>
  <c r="F244" i="1" l="1"/>
  <c r="G244" i="1" s="1"/>
  <c r="H244" i="1" s="1"/>
  <c r="I309" i="3"/>
  <c r="I244" i="1" l="1"/>
  <c r="J244" i="1"/>
  <c r="E310" i="3"/>
  <c r="F310" i="3"/>
  <c r="G310" i="3" s="1"/>
  <c r="H310" i="3" s="1"/>
  <c r="K244" i="1" l="1"/>
  <c r="I310" i="3"/>
  <c r="E245" i="1" l="1"/>
  <c r="F245" i="1" s="1"/>
  <c r="G245" i="1" s="1"/>
  <c r="H245" i="1" s="1"/>
  <c r="E311" i="3"/>
  <c r="F311" i="3"/>
  <c r="G311" i="3" s="1"/>
  <c r="H311" i="3" s="1"/>
  <c r="J245" i="1" l="1"/>
  <c r="I245" i="1"/>
  <c r="I311" i="3"/>
  <c r="K245" i="1" l="1"/>
  <c r="E312" i="3"/>
  <c r="F312" i="3"/>
  <c r="G312" i="3" s="1"/>
  <c r="H312" i="3" s="1"/>
  <c r="E246" i="1" l="1"/>
  <c r="F246" i="1" s="1"/>
  <c r="G246" i="1" s="1"/>
  <c r="H246" i="1" s="1"/>
  <c r="I312" i="3"/>
  <c r="I246" i="1" l="1"/>
  <c r="J246" i="1"/>
  <c r="E313" i="3"/>
  <c r="K246" i="1" l="1"/>
  <c r="F313" i="3"/>
  <c r="G313" i="3" s="1"/>
  <c r="H313" i="3" s="1"/>
  <c r="E247" i="1" l="1"/>
  <c r="F247" i="1" s="1"/>
  <c r="G247" i="1" s="1"/>
  <c r="H247" i="1" s="1"/>
  <c r="I313" i="3"/>
  <c r="J247" i="1" l="1"/>
  <c r="I247" i="1"/>
  <c r="E314" i="3"/>
  <c r="K247" i="1" l="1"/>
  <c r="F314" i="3"/>
  <c r="G314" i="3" s="1"/>
  <c r="H314" i="3" s="1"/>
  <c r="E248" i="1" l="1"/>
  <c r="F248" i="1" s="1"/>
  <c r="G248" i="1" s="1"/>
  <c r="H248" i="1" s="1"/>
  <c r="I314" i="3"/>
  <c r="I248" i="1" l="1"/>
  <c r="J248" i="1"/>
  <c r="E315" i="3"/>
  <c r="F315" i="3"/>
  <c r="G315" i="3" s="1"/>
  <c r="H315" i="3" s="1"/>
  <c r="K248" i="1" l="1"/>
  <c r="I315" i="3"/>
  <c r="E249" i="1" l="1"/>
  <c r="F249" i="1" s="1"/>
  <c r="G249" i="1" s="1"/>
  <c r="H249" i="1" s="1"/>
  <c r="E316" i="3"/>
  <c r="F316" i="3"/>
  <c r="G316" i="3" s="1"/>
  <c r="H316" i="3" s="1"/>
  <c r="J249" i="1" l="1"/>
  <c r="I249" i="1"/>
  <c r="I316" i="3"/>
  <c r="K249" i="1" l="1"/>
  <c r="E317" i="3"/>
  <c r="E250" i="1" l="1"/>
  <c r="F250" i="1" s="1"/>
  <c r="G250" i="1" s="1"/>
  <c r="H250" i="1" s="1"/>
  <c r="F317" i="3"/>
  <c r="G317" i="3" s="1"/>
  <c r="H317" i="3" s="1"/>
  <c r="J250" i="1" l="1"/>
  <c r="I250" i="1"/>
  <c r="I317" i="3"/>
  <c r="K250" i="1" l="1"/>
  <c r="E318" i="3"/>
  <c r="F318" i="3"/>
  <c r="G318" i="3" s="1"/>
  <c r="E251" i="1" l="1"/>
  <c r="F251" i="1" s="1"/>
  <c r="G251" i="1" s="1"/>
  <c r="H251" i="1" s="1"/>
  <c r="H318" i="3"/>
  <c r="I318" i="3"/>
  <c r="I251" i="1" l="1"/>
  <c r="J251" i="1"/>
  <c r="E319" i="3"/>
  <c r="F319" i="3"/>
  <c r="G319" i="3"/>
  <c r="K251" i="1" l="1"/>
  <c r="H319" i="3"/>
  <c r="I319" i="3" s="1"/>
  <c r="E252" i="1" l="1"/>
  <c r="E320" i="3"/>
  <c r="F320" i="3"/>
  <c r="G320" i="3" s="1"/>
  <c r="H320" i="3" s="1"/>
  <c r="F252" i="1" l="1"/>
  <c r="G252" i="1" s="1"/>
  <c r="H252" i="1" s="1"/>
  <c r="I320" i="3"/>
  <c r="I252" i="1" l="1"/>
  <c r="J252" i="1"/>
  <c r="E321" i="3"/>
  <c r="F321" i="3"/>
  <c r="G321" i="3" s="1"/>
  <c r="H321" i="3" s="1"/>
  <c r="K252" i="1" l="1"/>
  <c r="I321" i="3"/>
  <c r="E253" i="1" l="1"/>
  <c r="E322" i="3"/>
  <c r="F253" i="1" l="1"/>
  <c r="G253" i="1" s="1"/>
  <c r="H253" i="1" s="1"/>
  <c r="F322" i="3"/>
  <c r="G322" i="3" s="1"/>
  <c r="H322" i="3" s="1"/>
  <c r="I253" i="1" l="1"/>
  <c r="J253" i="1"/>
  <c r="I322" i="3"/>
  <c r="K253" i="1" l="1"/>
  <c r="E323" i="3"/>
  <c r="F323" i="3"/>
  <c r="G323" i="3" s="1"/>
  <c r="H323" i="3" s="1"/>
  <c r="E254" i="1" l="1"/>
  <c r="F254" i="1" s="1"/>
  <c r="G254" i="1" s="1"/>
  <c r="H254" i="1" s="1"/>
  <c r="I323" i="3"/>
  <c r="J254" i="1" l="1"/>
  <c r="I254" i="1"/>
  <c r="E324" i="3"/>
  <c r="F324" i="3" s="1"/>
  <c r="K254" i="1" l="1"/>
  <c r="G324" i="3"/>
  <c r="H324" i="3" s="1"/>
  <c r="E255" i="1" l="1"/>
  <c r="F255" i="1" s="1"/>
  <c r="G255" i="1" s="1"/>
  <c r="H255" i="1" s="1"/>
  <c r="I324" i="3"/>
  <c r="I255" i="1" l="1"/>
  <c r="J255" i="1"/>
  <c r="E325" i="3"/>
  <c r="K255" i="1" l="1"/>
  <c r="F325" i="3"/>
  <c r="G325" i="3" s="1"/>
  <c r="H325" i="3" s="1"/>
  <c r="E256" i="1" l="1"/>
  <c r="F256" i="1" s="1"/>
  <c r="G256" i="1" s="1"/>
  <c r="H256" i="1" s="1"/>
  <c r="I325" i="3"/>
  <c r="J256" i="1" l="1"/>
  <c r="I256" i="1"/>
  <c r="E326" i="3"/>
  <c r="K256" i="1" l="1"/>
  <c r="F326" i="3"/>
  <c r="G326" i="3" s="1"/>
  <c r="H326" i="3" s="1"/>
  <c r="E257" i="1" l="1"/>
  <c r="F257" i="1" s="1"/>
  <c r="G257" i="1" s="1"/>
  <c r="H257" i="1" s="1"/>
  <c r="I326" i="3"/>
  <c r="I257" i="1" l="1"/>
  <c r="J257" i="1"/>
  <c r="E327" i="3"/>
  <c r="F327" i="3"/>
  <c r="G327" i="3" s="1"/>
  <c r="H327" i="3" s="1"/>
  <c r="K257" i="1" l="1"/>
  <c r="I327" i="3"/>
  <c r="E258" i="1" l="1"/>
  <c r="F258" i="1" s="1"/>
  <c r="G258" i="1" s="1"/>
  <c r="H258" i="1" s="1"/>
  <c r="E328" i="3"/>
  <c r="F328" i="3" s="1"/>
  <c r="J258" i="1" l="1"/>
  <c r="I258" i="1"/>
  <c r="G328" i="3"/>
  <c r="H328" i="3" s="1"/>
  <c r="K258" i="1" l="1"/>
  <c r="I328" i="3"/>
  <c r="E259" i="1" l="1"/>
  <c r="F259" i="1" s="1"/>
  <c r="G259" i="1" s="1"/>
  <c r="H259" i="1" s="1"/>
  <c r="E329" i="3"/>
  <c r="I259" i="1" l="1"/>
  <c r="J259" i="1"/>
  <c r="F329" i="3"/>
  <c r="G329" i="3" s="1"/>
  <c r="H329" i="3" s="1"/>
  <c r="K259" i="1" l="1"/>
  <c r="I329" i="3"/>
  <c r="E260" i="1" l="1"/>
  <c r="E330" i="3"/>
  <c r="F260" i="1" l="1"/>
  <c r="G260" i="1" s="1"/>
  <c r="H260" i="1" s="1"/>
  <c r="F330" i="3"/>
  <c r="G330" i="3" s="1"/>
  <c r="H330" i="3" s="1"/>
  <c r="I260" i="1" l="1"/>
  <c r="J260" i="1"/>
  <c r="I330" i="3"/>
  <c r="K260" i="1" l="1"/>
  <c r="E331" i="3"/>
  <c r="F331" i="3"/>
  <c r="G331" i="3" s="1"/>
  <c r="E261" i="1" l="1"/>
  <c r="F261" i="1" s="1"/>
  <c r="G261" i="1" s="1"/>
  <c r="H261" i="1" s="1"/>
  <c r="H331" i="3"/>
  <c r="I331" i="3" s="1"/>
  <c r="J261" i="1" l="1"/>
  <c r="I261" i="1"/>
  <c r="E332" i="3"/>
  <c r="F332" i="3" s="1"/>
  <c r="G332" i="3" s="1"/>
  <c r="H332" i="3" s="1"/>
  <c r="K261" i="1" l="1"/>
  <c r="I332" i="3"/>
  <c r="E262" i="1" l="1"/>
  <c r="F262" i="1" s="1"/>
  <c r="G262" i="1" s="1"/>
  <c r="H262" i="1" s="1"/>
  <c r="E333" i="3"/>
  <c r="I262" i="1" l="1"/>
  <c r="J262" i="1"/>
  <c r="F333" i="3"/>
  <c r="G333" i="3" s="1"/>
  <c r="H333" i="3" s="1"/>
  <c r="K262" i="1" l="1"/>
  <c r="I333" i="3"/>
  <c r="E263" i="1" l="1"/>
  <c r="F263" i="1" s="1"/>
  <c r="G263" i="1" s="1"/>
  <c r="H263" i="1" s="1"/>
  <c r="E334" i="3"/>
  <c r="F334" i="3"/>
  <c r="G334" i="3" s="1"/>
  <c r="H334" i="3" s="1"/>
  <c r="J263" i="1" l="1"/>
  <c r="I263" i="1"/>
  <c r="I334" i="3"/>
  <c r="K263" i="1" l="1"/>
  <c r="E335" i="3"/>
  <c r="F335" i="3"/>
  <c r="G335" i="3" s="1"/>
  <c r="H335" i="3" s="1"/>
  <c r="E264" i="1" l="1"/>
  <c r="F264" i="1" s="1"/>
  <c r="G264" i="1" s="1"/>
  <c r="H264" i="1" s="1"/>
  <c r="I335" i="3"/>
  <c r="J264" i="1" l="1"/>
  <c r="I264" i="1"/>
  <c r="E336" i="3"/>
  <c r="F336" i="3" s="1"/>
  <c r="G336" i="3" s="1"/>
  <c r="H336" i="3" s="1"/>
  <c r="K264" i="1" l="1"/>
  <c r="I336" i="3"/>
  <c r="E265" i="1" l="1"/>
  <c r="F265" i="1" s="1"/>
  <c r="G265" i="1" s="1"/>
  <c r="H265" i="1" s="1"/>
  <c r="E337" i="3"/>
  <c r="J265" i="1" l="1"/>
  <c r="I265" i="1"/>
  <c r="F337" i="3"/>
  <c r="G337" i="3" s="1"/>
  <c r="H337" i="3" s="1"/>
  <c r="K265" i="1" l="1"/>
  <c r="I337" i="3"/>
  <c r="E266" i="1" l="1"/>
  <c r="F266" i="1" s="1"/>
  <c r="G266" i="1" s="1"/>
  <c r="H266" i="1" s="1"/>
  <c r="E338" i="3"/>
  <c r="I266" i="1" l="1"/>
  <c r="J266" i="1"/>
  <c r="F338" i="3"/>
  <c r="G338" i="3" s="1"/>
  <c r="H338" i="3" s="1"/>
  <c r="K266" i="1" l="1"/>
  <c r="I338" i="3"/>
  <c r="E267" i="1" l="1"/>
  <c r="F267" i="1" s="1"/>
  <c r="G267" i="1" s="1"/>
  <c r="H267" i="1" s="1"/>
  <c r="E339" i="3"/>
  <c r="F339" i="3"/>
  <c r="J267" i="1" l="1"/>
  <c r="I267" i="1"/>
  <c r="G339" i="3"/>
  <c r="H339" i="3" s="1"/>
  <c r="K267" i="1" l="1"/>
  <c r="I339" i="3"/>
  <c r="E268" i="1" l="1"/>
  <c r="E340" i="3"/>
  <c r="F340" i="3" s="1"/>
  <c r="G340" i="3" s="1"/>
  <c r="H340" i="3" s="1"/>
  <c r="F268" i="1" l="1"/>
  <c r="G268" i="1" s="1"/>
  <c r="H268" i="1" s="1"/>
  <c r="I340" i="3"/>
  <c r="J268" i="1" l="1"/>
  <c r="I268" i="1"/>
  <c r="E341" i="3"/>
  <c r="K268" i="1" l="1"/>
  <c r="F341" i="3"/>
  <c r="G341" i="3" s="1"/>
  <c r="H341" i="3" s="1"/>
  <c r="E269" i="1" l="1"/>
  <c r="F269" i="1" s="1"/>
  <c r="G269" i="1" s="1"/>
  <c r="H269" i="1" s="1"/>
  <c r="I341" i="3"/>
  <c r="I269" i="1" l="1"/>
  <c r="J269" i="1"/>
  <c r="E342" i="3"/>
  <c r="F342" i="3"/>
  <c r="G342" i="3" s="1"/>
  <c r="H342" i="3" s="1"/>
  <c r="K269" i="1" l="1"/>
  <c r="I342" i="3"/>
  <c r="E270" i="1" l="1"/>
  <c r="F270" i="1" s="1"/>
  <c r="G270" i="1" s="1"/>
  <c r="H270" i="1" s="1"/>
  <c r="E343" i="3"/>
  <c r="F343" i="3"/>
  <c r="J270" i="1" l="1"/>
  <c r="I270" i="1"/>
  <c r="G343" i="3"/>
  <c r="H343" i="3" s="1"/>
  <c r="K270" i="1" l="1"/>
  <c r="I343" i="3"/>
  <c r="E271" i="1" l="1"/>
  <c r="F271" i="1" s="1"/>
  <c r="G271" i="1" s="1"/>
  <c r="H271" i="1" s="1"/>
  <c r="E344" i="3"/>
  <c r="F344" i="3" s="1"/>
  <c r="G344" i="3" s="1"/>
  <c r="H344" i="3" s="1"/>
  <c r="I271" i="1" l="1"/>
  <c r="J271" i="1"/>
  <c r="I344" i="3"/>
  <c r="K271" i="1" l="1"/>
  <c r="E345" i="3"/>
  <c r="E272" i="1" l="1"/>
  <c r="F272" i="1" s="1"/>
  <c r="G272" i="1" s="1"/>
  <c r="H272" i="1" s="1"/>
  <c r="F345" i="3"/>
  <c r="G345" i="3" s="1"/>
  <c r="H345" i="3" s="1"/>
  <c r="J272" i="1" l="1"/>
  <c r="I272" i="1"/>
  <c r="I345" i="3"/>
  <c r="K272" i="1" l="1"/>
  <c r="E346" i="3"/>
  <c r="E273" i="1" l="1"/>
  <c r="F346" i="3"/>
  <c r="G346" i="3" s="1"/>
  <c r="H346" i="3" s="1"/>
  <c r="F273" i="1" l="1"/>
  <c r="G273" i="1" s="1"/>
  <c r="H273" i="1" s="1"/>
  <c r="I346" i="3"/>
  <c r="J273" i="1" l="1"/>
  <c r="I273" i="1"/>
  <c r="E347" i="3"/>
  <c r="F347" i="3"/>
  <c r="G347" i="3" s="1"/>
  <c r="H347" i="3" s="1"/>
  <c r="K273" i="1" l="1"/>
  <c r="I347" i="3"/>
  <c r="E274" i="1" l="1"/>
  <c r="F274" i="1" s="1"/>
  <c r="G274" i="1" s="1"/>
  <c r="H274" i="1" s="1"/>
  <c r="E348" i="3"/>
  <c r="F348" i="3" s="1"/>
  <c r="I274" i="1" l="1"/>
  <c r="J274" i="1"/>
  <c r="G348" i="3"/>
  <c r="H348" i="3" s="1"/>
  <c r="K274" i="1" l="1"/>
  <c r="I348" i="3"/>
  <c r="E275" i="1" l="1"/>
  <c r="F275" i="1" s="1"/>
  <c r="G275" i="1" s="1"/>
  <c r="H275" i="1" s="1"/>
  <c r="E349" i="3"/>
  <c r="J275" i="1" l="1"/>
  <c r="I275" i="1"/>
  <c r="F349" i="3"/>
  <c r="G349" i="3" s="1"/>
  <c r="H349" i="3" s="1"/>
  <c r="K275" i="1" l="1"/>
  <c r="I349" i="3"/>
  <c r="E276" i="1" l="1"/>
  <c r="E350" i="3"/>
  <c r="F276" i="1" l="1"/>
  <c r="G276" i="1" s="1"/>
  <c r="H276" i="1" s="1"/>
  <c r="F350" i="3"/>
  <c r="G350" i="3" s="1"/>
  <c r="H350" i="3" s="1"/>
  <c r="J276" i="1" l="1"/>
  <c r="I276" i="1"/>
  <c r="I350" i="3"/>
  <c r="K276" i="1" l="1"/>
  <c r="E351" i="3"/>
  <c r="F351" i="3"/>
  <c r="E277" i="1" l="1"/>
  <c r="F277" i="1" s="1"/>
  <c r="G277" i="1" s="1"/>
  <c r="H277" i="1" s="1"/>
  <c r="G351" i="3"/>
  <c r="H351" i="3" s="1"/>
  <c r="I277" i="1" l="1"/>
  <c r="J277" i="1"/>
  <c r="I351" i="3"/>
  <c r="K277" i="1" l="1"/>
  <c r="E352" i="3"/>
  <c r="F352" i="3" s="1"/>
  <c r="G352" i="3" s="1"/>
  <c r="H352" i="3" s="1"/>
  <c r="E278" i="1" l="1"/>
  <c r="F278" i="1" s="1"/>
  <c r="G278" i="1" s="1"/>
  <c r="H278" i="1" s="1"/>
  <c r="I352" i="3"/>
  <c r="J278" i="1" l="1"/>
  <c r="I278" i="1"/>
  <c r="E353" i="3"/>
  <c r="K278" i="1" l="1"/>
  <c r="F353" i="3"/>
  <c r="G353" i="3" s="1"/>
  <c r="H353" i="3" s="1"/>
  <c r="E279" i="1" l="1"/>
  <c r="F279" i="1" s="1"/>
  <c r="G279" i="1" s="1"/>
  <c r="H279" i="1" s="1"/>
  <c r="I353" i="3"/>
  <c r="I279" i="1" l="1"/>
  <c r="J279" i="1"/>
  <c r="E354" i="3"/>
  <c r="K279" i="1" l="1"/>
  <c r="F354" i="3"/>
  <c r="G354" i="3" s="1"/>
  <c r="H354" i="3" s="1"/>
  <c r="E280" i="1" l="1"/>
  <c r="F280" i="1" s="1"/>
  <c r="G280" i="1" s="1"/>
  <c r="H280" i="1" s="1"/>
  <c r="I354" i="3"/>
  <c r="J280" i="1" l="1"/>
  <c r="I280" i="1"/>
  <c r="E355" i="3"/>
  <c r="F355" i="3"/>
  <c r="K280" i="1" l="1"/>
  <c r="G355" i="3"/>
  <c r="H355" i="3" s="1"/>
  <c r="E281" i="1" l="1"/>
  <c r="F281" i="1" s="1"/>
  <c r="G281" i="1" s="1"/>
  <c r="H281" i="1" s="1"/>
  <c r="I355" i="3"/>
  <c r="I281" i="1" l="1"/>
  <c r="J281" i="1"/>
  <c r="E356" i="3"/>
  <c r="F356" i="3" s="1"/>
  <c r="K281" i="1" l="1"/>
  <c r="G356" i="3"/>
  <c r="H356" i="3" s="1"/>
  <c r="E282" i="1" l="1"/>
  <c r="F282" i="1" s="1"/>
  <c r="G282" i="1" s="1"/>
  <c r="H282" i="1" s="1"/>
  <c r="I356" i="3"/>
  <c r="J282" i="1" l="1"/>
  <c r="I282" i="1"/>
  <c r="E357" i="3"/>
  <c r="K282" i="1" l="1"/>
  <c r="F357" i="3"/>
  <c r="G357" i="3" s="1"/>
  <c r="H357" i="3" s="1"/>
  <c r="E283" i="1" l="1"/>
  <c r="I357" i="3"/>
  <c r="F283" i="1" l="1"/>
  <c r="G283" i="1" s="1"/>
  <c r="H283" i="1" s="1"/>
  <c r="E358" i="3"/>
  <c r="J283" i="1" l="1"/>
  <c r="I283" i="1"/>
  <c r="F358" i="3"/>
  <c r="G358" i="3" s="1"/>
  <c r="H358" i="3" s="1"/>
  <c r="K283" i="1" l="1"/>
  <c r="I358" i="3"/>
  <c r="E284" i="1" l="1"/>
  <c r="F284" i="1" s="1"/>
  <c r="G284" i="1" s="1"/>
  <c r="H284" i="1" s="1"/>
  <c r="E359" i="3"/>
  <c r="F359" i="3"/>
  <c r="G359" i="3"/>
  <c r="H359" i="3" s="1"/>
  <c r="I284" i="1" l="1"/>
  <c r="J284" i="1"/>
  <c r="I359" i="3"/>
  <c r="K284" i="1" l="1"/>
  <c r="E360" i="3"/>
  <c r="F360" i="3" s="1"/>
  <c r="G360" i="3" s="1"/>
  <c r="H360" i="3" s="1"/>
  <c r="E285" i="1" l="1"/>
  <c r="I360" i="3"/>
  <c r="F285" i="1" l="1"/>
  <c r="G285" i="1" s="1"/>
  <c r="H285" i="1" s="1"/>
  <c r="E361" i="3"/>
  <c r="I285" i="1" l="1"/>
  <c r="J285" i="1"/>
  <c r="F361" i="3"/>
  <c r="G361" i="3" s="1"/>
  <c r="H361" i="3" s="1"/>
  <c r="K285" i="1" l="1"/>
  <c r="I361" i="3"/>
  <c r="E286" i="1" l="1"/>
  <c r="F286" i="1" s="1"/>
  <c r="G286" i="1" s="1"/>
  <c r="H286" i="1" s="1"/>
  <c r="E362" i="3"/>
  <c r="J286" i="1" l="1"/>
  <c r="I286" i="1"/>
  <c r="F362" i="3"/>
  <c r="G362" i="3" s="1"/>
  <c r="H362" i="3" s="1"/>
  <c r="K286" i="1" l="1"/>
  <c r="I362" i="3"/>
  <c r="E287" i="1" l="1"/>
  <c r="F287" i="1" s="1"/>
  <c r="G287" i="1" s="1"/>
  <c r="H287" i="1" s="1"/>
  <c r="E363" i="3"/>
  <c r="F363" i="3"/>
  <c r="G363" i="3" s="1"/>
  <c r="I287" i="1" l="1"/>
  <c r="J287" i="1"/>
  <c r="H363" i="3"/>
  <c r="I363" i="3" s="1"/>
  <c r="K287" i="1" l="1"/>
  <c r="E364" i="3"/>
  <c r="F364" i="3" s="1"/>
  <c r="G364" i="3" s="1"/>
  <c r="H364" i="3" s="1"/>
  <c r="E288" i="1" l="1"/>
  <c r="F288" i="1" s="1"/>
  <c r="G288" i="1" s="1"/>
  <c r="H288" i="1" s="1"/>
  <c r="I364" i="3"/>
  <c r="J288" i="1" l="1"/>
  <c r="I288" i="1"/>
  <c r="E365" i="3"/>
  <c r="K288" i="1" l="1"/>
  <c r="F365" i="3"/>
  <c r="G365" i="3" s="1"/>
  <c r="H365" i="3" s="1"/>
  <c r="E289" i="1" l="1"/>
  <c r="I365" i="3"/>
  <c r="F289" i="1" l="1"/>
  <c r="G289" i="1" s="1"/>
  <c r="H289" i="1" s="1"/>
  <c r="E366" i="3"/>
  <c r="F366" i="3"/>
  <c r="G366" i="3" s="1"/>
  <c r="H366" i="3" s="1"/>
  <c r="I289" i="1" l="1"/>
  <c r="J289" i="1"/>
  <c r="I366" i="3"/>
  <c r="K289" i="1" l="1"/>
  <c r="E367" i="3"/>
  <c r="F367" i="3"/>
  <c r="E290" i="1" l="1"/>
  <c r="F290" i="1" s="1"/>
  <c r="G290" i="1" s="1"/>
  <c r="H290" i="1" s="1"/>
  <c r="G367" i="3"/>
  <c r="H367" i="3" s="1"/>
  <c r="J290" i="1" l="1"/>
  <c r="I290" i="1"/>
  <c r="I367" i="3"/>
  <c r="K290" i="1" l="1"/>
  <c r="E368" i="3"/>
  <c r="F368" i="3" s="1"/>
  <c r="G368" i="3" s="1"/>
  <c r="H368" i="3" s="1"/>
  <c r="E291" i="1" l="1"/>
  <c r="I368" i="3"/>
  <c r="F291" i="1" l="1"/>
  <c r="G291" i="1" s="1"/>
  <c r="H291" i="1" s="1"/>
  <c r="E369" i="3"/>
  <c r="J291" i="1" l="1"/>
  <c r="I291" i="1"/>
  <c r="F369" i="3"/>
  <c r="G369" i="3" s="1"/>
  <c r="H369" i="3" s="1"/>
  <c r="K291" i="1" l="1"/>
  <c r="I369" i="3"/>
  <c r="E292" i="1" l="1"/>
  <c r="F292" i="1" s="1"/>
  <c r="G292" i="1" s="1"/>
  <c r="H292" i="1" s="1"/>
  <c r="E370" i="3"/>
  <c r="I292" i="1" l="1"/>
  <c r="J292" i="1"/>
  <c r="F370" i="3"/>
  <c r="G370" i="3" s="1"/>
  <c r="H370" i="3" s="1"/>
  <c r="K292" i="1" l="1"/>
  <c r="I370" i="3"/>
  <c r="E293" i="1" l="1"/>
  <c r="E371" i="3"/>
  <c r="F371" i="3"/>
  <c r="G371" i="3" s="1"/>
  <c r="F293" i="1" l="1"/>
  <c r="G293" i="1" s="1"/>
  <c r="H293" i="1" s="1"/>
  <c r="H371" i="3"/>
  <c r="I371" i="3"/>
  <c r="I293" i="1" l="1"/>
  <c r="J293" i="1"/>
  <c r="E372" i="3"/>
  <c r="F372" i="3" s="1"/>
  <c r="G372" i="3" s="1"/>
  <c r="H372" i="3" s="1"/>
  <c r="K293" i="1" l="1"/>
  <c r="I372" i="3"/>
  <c r="E294" i="1" l="1"/>
  <c r="F294" i="1" s="1"/>
  <c r="G294" i="1" s="1"/>
  <c r="H294" i="1" s="1"/>
  <c r="E373" i="3"/>
  <c r="J294" i="1" l="1"/>
  <c r="I294" i="1"/>
  <c r="F373" i="3"/>
  <c r="G373" i="3" s="1"/>
  <c r="H373" i="3" s="1"/>
  <c r="K294" i="1" l="1"/>
  <c r="I373" i="3"/>
  <c r="E295" i="1" l="1"/>
  <c r="F295" i="1" s="1"/>
  <c r="G295" i="1" s="1"/>
  <c r="H295" i="1" s="1"/>
  <c r="E374" i="3"/>
  <c r="F374" i="3"/>
  <c r="G374" i="3" s="1"/>
  <c r="H374" i="3" s="1"/>
  <c r="I295" i="1" l="1"/>
  <c r="J295" i="1"/>
  <c r="I374" i="3"/>
  <c r="K295" i="1" l="1"/>
  <c r="E375" i="3"/>
  <c r="F375" i="3"/>
  <c r="G375" i="3" s="1"/>
  <c r="H375" i="3" s="1"/>
  <c r="E296" i="1" l="1"/>
  <c r="F296" i="1" s="1"/>
  <c r="G296" i="1" s="1"/>
  <c r="H296" i="1" s="1"/>
  <c r="I375" i="3"/>
  <c r="J296" i="1" l="1"/>
  <c r="I296" i="1"/>
  <c r="E376" i="3"/>
  <c r="F376" i="3" s="1"/>
  <c r="G376" i="3" s="1"/>
  <c r="H376" i="3" s="1"/>
  <c r="K296" i="1" l="1"/>
  <c r="I376" i="3"/>
  <c r="E297" i="1" l="1"/>
  <c r="E377" i="3"/>
  <c r="F297" i="1" l="1"/>
  <c r="G297" i="1" s="1"/>
  <c r="H297" i="1" s="1"/>
  <c r="F377" i="3"/>
  <c r="G377" i="3" s="1"/>
  <c r="H377" i="3" s="1"/>
  <c r="J297" i="1" l="1"/>
  <c r="I297" i="1"/>
  <c r="I377" i="3"/>
  <c r="K297" i="1" l="1"/>
  <c r="E378" i="3"/>
  <c r="E298" i="1" l="1"/>
  <c r="F298" i="1" s="1"/>
  <c r="G298" i="1" s="1"/>
  <c r="H298" i="1" s="1"/>
  <c r="F378" i="3"/>
  <c r="G378" i="3" s="1"/>
  <c r="H378" i="3" s="1"/>
  <c r="I298" i="1" l="1"/>
  <c r="J298" i="1"/>
  <c r="I378" i="3"/>
  <c r="K298" i="1" l="1"/>
  <c r="E379" i="3"/>
  <c r="F379" i="3"/>
  <c r="G379" i="3" s="1"/>
  <c r="H379" i="3" s="1"/>
  <c r="E299" i="1" l="1"/>
  <c r="I379" i="3"/>
  <c r="F299" i="1" l="1"/>
  <c r="G299" i="1" s="1"/>
  <c r="H299" i="1" s="1"/>
  <c r="E380" i="3"/>
  <c r="F380" i="3" s="1"/>
  <c r="G380" i="3" s="1"/>
  <c r="H380" i="3" s="1"/>
  <c r="I299" i="1" l="1"/>
  <c r="J299" i="1"/>
  <c r="I380" i="3"/>
  <c r="K299" i="1" l="1"/>
  <c r="E381" i="3"/>
  <c r="E300" i="1" l="1"/>
  <c r="F300" i="1" s="1"/>
  <c r="G300" i="1" s="1"/>
  <c r="H300" i="1" s="1"/>
  <c r="F381" i="3"/>
  <c r="G381" i="3" s="1"/>
  <c r="H381" i="3" s="1"/>
  <c r="J300" i="1" l="1"/>
  <c r="I300" i="1"/>
  <c r="I381" i="3"/>
  <c r="K300" i="1" l="1"/>
  <c r="E382" i="3"/>
  <c r="E301" i="1" l="1"/>
  <c r="F382" i="3"/>
  <c r="G382" i="3" s="1"/>
  <c r="H382" i="3" s="1"/>
  <c r="F301" i="1" l="1"/>
  <c r="G301" i="1" s="1"/>
  <c r="H301" i="1" s="1"/>
  <c r="I382" i="3"/>
  <c r="J301" i="1" l="1"/>
  <c r="I301" i="1"/>
  <c r="E383" i="3"/>
  <c r="F383" i="3"/>
  <c r="K301" i="1" l="1"/>
  <c r="G383" i="3"/>
  <c r="H383" i="3" s="1"/>
  <c r="E302" i="1" l="1"/>
  <c r="F302" i="1" s="1"/>
  <c r="G302" i="1" s="1"/>
  <c r="H302" i="1" s="1"/>
  <c r="I383" i="3"/>
  <c r="I302" i="1" l="1"/>
  <c r="J302" i="1"/>
  <c r="E384" i="3"/>
  <c r="F384" i="3" s="1"/>
  <c r="G384" i="3" s="1"/>
  <c r="H384" i="3" s="1"/>
  <c r="K302" i="1" l="1"/>
  <c r="I384" i="3"/>
  <c r="E303" i="1" l="1"/>
  <c r="F303" i="1" s="1"/>
  <c r="G303" i="1" s="1"/>
  <c r="H303" i="1" s="1"/>
  <c r="E385" i="3"/>
  <c r="J303" i="1" l="1"/>
  <c r="I303" i="1"/>
  <c r="F385" i="3"/>
  <c r="G385" i="3" s="1"/>
  <c r="H385" i="3" s="1"/>
  <c r="K303" i="1" l="1"/>
  <c r="I385" i="3"/>
  <c r="E304" i="1" l="1"/>
  <c r="F304" i="1" s="1"/>
  <c r="G304" i="1" s="1"/>
  <c r="H304" i="1" s="1"/>
  <c r="E386" i="3"/>
  <c r="I304" i="1" l="1"/>
  <c r="J304" i="1"/>
  <c r="F386" i="3"/>
  <c r="G386" i="3" s="1"/>
  <c r="H386" i="3" s="1"/>
  <c r="K304" i="1" l="1"/>
  <c r="I386" i="3"/>
  <c r="E305" i="1" l="1"/>
  <c r="E387" i="3"/>
  <c r="F387" i="3"/>
  <c r="G387" i="3" s="1"/>
  <c r="H387" i="3" s="1"/>
  <c r="F305" i="1" l="1"/>
  <c r="G305" i="1" s="1"/>
  <c r="H305" i="1" s="1"/>
  <c r="I387" i="3"/>
  <c r="I305" i="1" l="1"/>
  <c r="J305" i="1"/>
  <c r="E388" i="3"/>
  <c r="F388" i="3" s="1"/>
  <c r="G388" i="3" s="1"/>
  <c r="H388" i="3" s="1"/>
  <c r="K305" i="1" l="1"/>
  <c r="I388" i="3"/>
  <c r="E306" i="1" l="1"/>
  <c r="F306" i="1" s="1"/>
  <c r="G306" i="1" s="1"/>
  <c r="H306" i="1" s="1"/>
  <c r="E389" i="3"/>
  <c r="J306" i="1" l="1"/>
  <c r="I306" i="1"/>
  <c r="F389" i="3"/>
  <c r="G389" i="3" s="1"/>
  <c r="H389" i="3" s="1"/>
  <c r="K306" i="1" l="1"/>
  <c r="I389" i="3"/>
  <c r="E307" i="1" l="1"/>
  <c r="E390" i="3"/>
  <c r="F390" i="3"/>
  <c r="G390" i="3" s="1"/>
  <c r="H390" i="3" s="1"/>
  <c r="F307" i="1" l="1"/>
  <c r="G307" i="1" s="1"/>
  <c r="H307" i="1" s="1"/>
  <c r="I390" i="3"/>
  <c r="J307" i="1" l="1"/>
  <c r="I307" i="1"/>
  <c r="E391" i="3"/>
  <c r="F391" i="3"/>
  <c r="G391" i="3" s="1"/>
  <c r="H391" i="3" s="1"/>
  <c r="K307" i="1" l="1"/>
  <c r="I391" i="3"/>
  <c r="E308" i="1" l="1"/>
  <c r="F308" i="1" s="1"/>
  <c r="G308" i="1" s="1"/>
  <c r="H308" i="1" s="1"/>
  <c r="E392" i="3"/>
  <c r="F392" i="3" s="1"/>
  <c r="G392" i="3" s="1"/>
  <c r="H392" i="3" s="1"/>
  <c r="I308" i="1" l="1"/>
  <c r="J308" i="1"/>
  <c r="I392" i="3"/>
  <c r="K308" i="1" l="1"/>
  <c r="E393" i="3"/>
  <c r="E309" i="1" l="1"/>
  <c r="F393" i="3"/>
  <c r="G393" i="3" s="1"/>
  <c r="H393" i="3" s="1"/>
  <c r="F309" i="1" l="1"/>
  <c r="G309" i="1" s="1"/>
  <c r="H309" i="1" s="1"/>
  <c r="I393" i="3"/>
  <c r="I309" i="1" l="1"/>
  <c r="J309" i="1"/>
  <c r="E394" i="3"/>
  <c r="K309" i="1" l="1"/>
  <c r="F394" i="3"/>
  <c r="G394" i="3" s="1"/>
  <c r="H394" i="3" s="1"/>
  <c r="E310" i="1" l="1"/>
  <c r="F310" i="1" s="1"/>
  <c r="G310" i="1" s="1"/>
  <c r="H310" i="1" s="1"/>
  <c r="I394" i="3"/>
  <c r="J310" i="1" l="1"/>
  <c r="I310" i="1"/>
  <c r="E395" i="3"/>
  <c r="F395" i="3"/>
  <c r="G395" i="3" s="1"/>
  <c r="H395" i="3" s="1"/>
  <c r="K310" i="1" l="1"/>
  <c r="I395" i="3"/>
  <c r="E311" i="1" l="1"/>
  <c r="F311" i="1" s="1"/>
  <c r="G311" i="1" s="1"/>
  <c r="H311" i="1" s="1"/>
  <c r="E396" i="3"/>
  <c r="F396" i="3" s="1"/>
  <c r="G396" i="3" s="1"/>
  <c r="H396" i="3" s="1"/>
  <c r="I311" i="1" l="1"/>
  <c r="J311" i="1"/>
  <c r="I396" i="3"/>
  <c r="K311" i="1" l="1"/>
  <c r="E397" i="3"/>
  <c r="E312" i="1" l="1"/>
  <c r="F312" i="1" s="1"/>
  <c r="G312" i="1" s="1"/>
  <c r="H312" i="1" s="1"/>
  <c r="F397" i="3"/>
  <c r="G397" i="3" s="1"/>
  <c r="H397" i="3" s="1"/>
  <c r="J312" i="1" l="1"/>
  <c r="I312" i="1"/>
  <c r="I397" i="3"/>
  <c r="K312" i="1" l="1"/>
  <c r="E398" i="3"/>
  <c r="F398" i="3"/>
  <c r="G398" i="3" s="1"/>
  <c r="H398" i="3" s="1"/>
  <c r="E313" i="1" l="1"/>
  <c r="I398" i="3"/>
  <c r="F313" i="1" l="1"/>
  <c r="G313" i="1" s="1"/>
  <c r="H313" i="1" s="1"/>
  <c r="E399" i="3"/>
  <c r="F399" i="3"/>
  <c r="J313" i="1" l="1"/>
  <c r="I313" i="1"/>
  <c r="G399" i="3"/>
  <c r="H399" i="3" s="1"/>
  <c r="K313" i="1" l="1"/>
  <c r="I399" i="3"/>
  <c r="E314" i="1" l="1"/>
  <c r="F314" i="1" s="1"/>
  <c r="G314" i="1" s="1"/>
  <c r="H314" i="1" s="1"/>
  <c r="E400" i="3"/>
  <c r="F400" i="3" s="1"/>
  <c r="G400" i="3" s="1"/>
  <c r="H400" i="3" s="1"/>
  <c r="I314" i="1" l="1"/>
  <c r="J314" i="1"/>
  <c r="I400" i="3"/>
  <c r="K314" i="1" l="1"/>
  <c r="E401" i="3"/>
  <c r="E315" i="1" l="1"/>
  <c r="F401" i="3"/>
  <c r="G401" i="3" s="1"/>
  <c r="H401" i="3" s="1"/>
  <c r="F315" i="1" l="1"/>
  <c r="G315" i="1" s="1"/>
  <c r="H315" i="1" s="1"/>
  <c r="I401" i="3"/>
  <c r="I315" i="1" l="1"/>
  <c r="J315" i="1"/>
  <c r="E402" i="3"/>
  <c r="K315" i="1" l="1"/>
  <c r="F402" i="3"/>
  <c r="G402" i="3" s="1"/>
  <c r="H402" i="3" s="1"/>
  <c r="E316" i="1" l="1"/>
  <c r="F316" i="1" s="1"/>
  <c r="G316" i="1" s="1"/>
  <c r="H316" i="1" s="1"/>
  <c r="I402" i="3"/>
  <c r="J316" i="1" l="1"/>
  <c r="I316" i="1"/>
  <c r="E403" i="3"/>
  <c r="F403" i="3"/>
  <c r="G403" i="3" s="1"/>
  <c r="K316" i="1" l="1"/>
  <c r="H403" i="3"/>
  <c r="I403" i="3"/>
  <c r="E317" i="1" l="1"/>
  <c r="E404" i="3"/>
  <c r="F404" i="3" s="1"/>
  <c r="G404" i="3" s="1"/>
  <c r="H404" i="3" s="1"/>
  <c r="F317" i="1" l="1"/>
  <c r="G317" i="1" s="1"/>
  <c r="H317" i="1" s="1"/>
  <c r="I404" i="3"/>
  <c r="J317" i="1" l="1"/>
  <c r="I317" i="1"/>
  <c r="E405" i="3"/>
  <c r="K317" i="1" l="1"/>
  <c r="F405" i="3"/>
  <c r="G405" i="3" s="1"/>
  <c r="H405" i="3" s="1"/>
  <c r="E318" i="1" l="1"/>
  <c r="F318" i="1" s="1"/>
  <c r="G318" i="1" s="1"/>
  <c r="H318" i="1" s="1"/>
  <c r="I405" i="3"/>
  <c r="I318" i="1" l="1"/>
  <c r="J318" i="1"/>
  <c r="E406" i="3"/>
  <c r="K318" i="1" l="1"/>
  <c r="F406" i="3"/>
  <c r="G406" i="3" s="1"/>
  <c r="H406" i="3" s="1"/>
  <c r="E319" i="1" l="1"/>
  <c r="F319" i="1" s="1"/>
  <c r="G319" i="1" s="1"/>
  <c r="H319" i="1" s="1"/>
  <c r="I406" i="3"/>
  <c r="J319" i="1" l="1"/>
  <c r="I319" i="1"/>
  <c r="E407" i="3"/>
  <c r="F407" i="3"/>
  <c r="K319" i="1" l="1"/>
  <c r="G407" i="3"/>
  <c r="H407" i="3" s="1"/>
  <c r="E320" i="1" l="1"/>
  <c r="F320" i="1" s="1"/>
  <c r="G320" i="1" s="1"/>
  <c r="H320" i="1" s="1"/>
  <c r="I407" i="3"/>
  <c r="I320" i="1" l="1"/>
  <c r="J320" i="1"/>
  <c r="E408" i="3"/>
  <c r="F408" i="3" s="1"/>
  <c r="G408" i="3" s="1"/>
  <c r="H408" i="3" s="1"/>
  <c r="K320" i="1" l="1"/>
  <c r="I408" i="3"/>
  <c r="E321" i="1" l="1"/>
  <c r="E409" i="3"/>
  <c r="F321" i="1" l="1"/>
  <c r="G321" i="1" s="1"/>
  <c r="H321" i="1" s="1"/>
  <c r="F409" i="3"/>
  <c r="G409" i="3" s="1"/>
  <c r="H409" i="3" s="1"/>
  <c r="I321" i="1" l="1"/>
  <c r="J321" i="1"/>
  <c r="I409" i="3"/>
  <c r="K321" i="1" l="1"/>
  <c r="E410" i="3"/>
  <c r="E322" i="1" l="1"/>
  <c r="F322" i="1" s="1"/>
  <c r="G322" i="1" s="1"/>
  <c r="H322" i="1" s="1"/>
  <c r="F410" i="3"/>
  <c r="G410" i="3" s="1"/>
  <c r="H410" i="3" s="1"/>
  <c r="J322" i="1" l="1"/>
  <c r="I322" i="1"/>
  <c r="I410" i="3"/>
  <c r="K322" i="1" l="1"/>
  <c r="E411" i="3"/>
  <c r="F411" i="3"/>
  <c r="G411" i="3" s="1"/>
  <c r="H411" i="3" s="1"/>
  <c r="E323" i="1" l="1"/>
  <c r="I411" i="3"/>
  <c r="L11" i="3" s="1"/>
  <c r="F323" i="1" l="1"/>
  <c r="G323" i="1" s="1"/>
  <c r="H323" i="1" s="1"/>
  <c r="J323" i="1" l="1"/>
  <c r="I323" i="1"/>
  <c r="K323" i="1" l="1"/>
  <c r="E324" i="1" l="1"/>
  <c r="F324" i="1" s="1"/>
  <c r="G324" i="1" s="1"/>
  <c r="H324" i="1" s="1"/>
  <c r="J324" i="1" l="1"/>
  <c r="I324" i="1"/>
  <c r="K324" i="1" l="1"/>
  <c r="E325" i="1" l="1"/>
  <c r="F325" i="1" l="1"/>
  <c r="G325" i="1" s="1"/>
  <c r="H325" i="1" s="1"/>
  <c r="J325" i="1" l="1"/>
  <c r="I325" i="1"/>
  <c r="K325" i="1" l="1"/>
  <c r="E326" i="1" l="1"/>
  <c r="F326" i="1" l="1"/>
  <c r="G326" i="1" s="1"/>
  <c r="H326" i="1" s="1"/>
  <c r="I326" i="1" l="1"/>
  <c r="J326" i="1"/>
  <c r="K326" i="1" l="1"/>
  <c r="E327" i="1" l="1"/>
  <c r="F327" i="1" s="1"/>
  <c r="G327" i="1" s="1"/>
  <c r="H327" i="1" s="1"/>
  <c r="I327" i="1" l="1"/>
  <c r="J327" i="1"/>
  <c r="K327" i="1" l="1"/>
  <c r="E328" i="1" l="1"/>
  <c r="F328" i="1" s="1"/>
  <c r="G328" i="1" s="1"/>
  <c r="H328" i="1" s="1"/>
  <c r="J328" i="1" l="1"/>
  <c r="I328" i="1"/>
  <c r="K328" i="1" l="1"/>
  <c r="E329" i="1" l="1"/>
  <c r="F329" i="1" l="1"/>
  <c r="G329" i="1" s="1"/>
  <c r="H329" i="1" s="1"/>
  <c r="J329" i="1" l="1"/>
  <c r="I329" i="1"/>
  <c r="K329" i="1" l="1"/>
  <c r="E330" i="1" l="1"/>
  <c r="F330" i="1" s="1"/>
  <c r="G330" i="1" s="1"/>
  <c r="H330" i="1" s="1"/>
  <c r="I330" i="1" l="1"/>
  <c r="J330" i="1"/>
  <c r="K330" i="1" l="1"/>
  <c r="E331" i="1" l="1"/>
  <c r="F331" i="1" l="1"/>
  <c r="G331" i="1" s="1"/>
  <c r="H331" i="1" s="1"/>
  <c r="I331" i="1" l="1"/>
  <c r="J331" i="1"/>
  <c r="K331" i="1" l="1"/>
  <c r="E332" i="1" l="1"/>
  <c r="F332" i="1" s="1"/>
  <c r="G332" i="1" s="1"/>
  <c r="H332" i="1" s="1"/>
  <c r="J332" i="1" l="1"/>
  <c r="I332" i="1"/>
  <c r="K332" i="1" l="1"/>
  <c r="E333" i="1" l="1"/>
  <c r="F333" i="1" l="1"/>
  <c r="G333" i="1" s="1"/>
  <c r="H333" i="1" s="1"/>
  <c r="J333" i="1" l="1"/>
  <c r="I333" i="1"/>
  <c r="K333" i="1" l="1"/>
  <c r="E334" i="1" l="1"/>
  <c r="F334" i="1" s="1"/>
  <c r="G334" i="1" s="1"/>
  <c r="H334" i="1" s="1"/>
  <c r="I334" i="1" l="1"/>
  <c r="J334" i="1"/>
  <c r="K334" i="1" l="1"/>
  <c r="E335" i="1" l="1"/>
  <c r="F335" i="1" s="1"/>
  <c r="G335" i="1" s="1"/>
  <c r="H335" i="1" s="1"/>
  <c r="J335" i="1" l="1"/>
  <c r="I335" i="1"/>
  <c r="K335" i="1" l="1"/>
  <c r="E336" i="1" l="1"/>
  <c r="F336" i="1" s="1"/>
  <c r="G336" i="1" s="1"/>
  <c r="H336" i="1" s="1"/>
  <c r="I336" i="1" l="1"/>
  <c r="J336" i="1"/>
  <c r="K336" i="1" l="1"/>
  <c r="E337" i="1" l="1"/>
  <c r="F337" i="1" l="1"/>
  <c r="G337" i="1" s="1"/>
  <c r="H337" i="1" s="1"/>
  <c r="I337" i="1" l="1"/>
  <c r="J337" i="1"/>
  <c r="K337" i="1" l="1"/>
  <c r="E338" i="1" l="1"/>
  <c r="F338" i="1" s="1"/>
  <c r="G338" i="1" s="1"/>
  <c r="H338" i="1" s="1"/>
  <c r="J338" i="1" l="1"/>
  <c r="I338" i="1"/>
  <c r="K338" i="1" l="1"/>
  <c r="E339" i="1" l="1"/>
  <c r="F339" i="1" l="1"/>
  <c r="G339" i="1" s="1"/>
  <c r="H339" i="1" s="1"/>
  <c r="J339" i="1" l="1"/>
  <c r="I339" i="1"/>
  <c r="K339" i="1" l="1"/>
  <c r="E340" i="1" l="1"/>
  <c r="F340" i="1" l="1"/>
  <c r="G340" i="1" s="1"/>
  <c r="H340" i="1" s="1"/>
  <c r="J340" i="1" l="1"/>
  <c r="I340" i="1"/>
  <c r="K340" i="1" l="1"/>
  <c r="E341" i="1" l="1"/>
  <c r="F341" i="1" s="1"/>
  <c r="G341" i="1" s="1"/>
  <c r="H341" i="1" s="1"/>
  <c r="I341" i="1" l="1"/>
  <c r="J341" i="1"/>
  <c r="K341" i="1" l="1"/>
  <c r="E342" i="1" l="1"/>
  <c r="F342" i="1" l="1"/>
  <c r="G342" i="1" s="1"/>
  <c r="H342" i="1" s="1"/>
  <c r="I342" i="1" l="1"/>
  <c r="J342" i="1"/>
  <c r="K342" i="1" l="1"/>
  <c r="E343" i="1" l="1"/>
  <c r="F343" i="1" l="1"/>
  <c r="G343" i="1" s="1"/>
  <c r="H343" i="1" s="1"/>
  <c r="I343" i="1" l="1"/>
  <c r="J343" i="1"/>
  <c r="K343" i="1" l="1"/>
  <c r="E344" i="1" l="1"/>
  <c r="F344" i="1" s="1"/>
  <c r="G344" i="1" s="1"/>
  <c r="H344" i="1" s="1"/>
  <c r="J344" i="1" l="1"/>
  <c r="I344" i="1"/>
  <c r="K344" i="1" l="1"/>
  <c r="E345" i="1" l="1"/>
  <c r="F345" i="1" l="1"/>
  <c r="G345" i="1" s="1"/>
  <c r="H345" i="1" s="1"/>
  <c r="I345" i="1" s="1"/>
  <c r="K345" i="1" l="1"/>
  <c r="J345" i="1"/>
  <c r="E346" i="1" l="1"/>
  <c r="F346" i="1" s="1"/>
  <c r="G346" i="1" s="1"/>
  <c r="H346" i="1" l="1"/>
  <c r="J346" i="1" s="1"/>
  <c r="I346" i="1" l="1"/>
  <c r="K346" i="1" l="1"/>
  <c r="E347" i="1" l="1"/>
  <c r="F347" i="1" l="1"/>
  <c r="G347" i="1" s="1"/>
  <c r="H347" i="1" s="1"/>
  <c r="I347" i="1" l="1"/>
  <c r="J347" i="1"/>
  <c r="K347" i="1" l="1"/>
  <c r="E348" i="1" l="1"/>
  <c r="F348" i="1" s="1"/>
  <c r="G348" i="1" s="1"/>
  <c r="H348" i="1" s="1"/>
  <c r="J348" i="1" l="1"/>
  <c r="I348" i="1"/>
  <c r="K348" i="1" l="1"/>
  <c r="E349" i="1" l="1"/>
  <c r="F349" i="1" l="1"/>
  <c r="G349" i="1" s="1"/>
  <c r="H349" i="1" s="1"/>
  <c r="J349" i="1" l="1"/>
  <c r="I349" i="1"/>
  <c r="K349" i="1" l="1"/>
  <c r="E350" i="1" l="1"/>
  <c r="F350" i="1" s="1"/>
  <c r="G350" i="1" s="1"/>
  <c r="H350" i="1" s="1"/>
  <c r="I350" i="1" l="1"/>
  <c r="J350" i="1"/>
  <c r="K350" i="1" l="1"/>
  <c r="E351" i="1" l="1"/>
  <c r="F351" i="1" s="1"/>
  <c r="G351" i="1" s="1"/>
  <c r="H351" i="1" s="1"/>
  <c r="J351" i="1" l="1"/>
  <c r="I351" i="1"/>
  <c r="K351" i="1" l="1"/>
  <c r="E352" i="1" l="1"/>
  <c r="F352" i="1" s="1"/>
  <c r="G352" i="1" s="1"/>
  <c r="H352" i="1" s="1"/>
  <c r="I352" i="1" l="1"/>
  <c r="J352" i="1"/>
  <c r="K352" i="1" l="1"/>
  <c r="E353" i="1" l="1"/>
  <c r="F353" i="1" l="1"/>
  <c r="G353" i="1" s="1"/>
  <c r="H353" i="1" s="1"/>
  <c r="I353" i="1" l="1"/>
  <c r="J353" i="1"/>
  <c r="K353" i="1" l="1"/>
  <c r="E354" i="1" l="1"/>
  <c r="F354" i="1" s="1"/>
  <c r="G354" i="1" s="1"/>
  <c r="H354" i="1" s="1"/>
  <c r="J354" i="1" l="1"/>
  <c r="I354" i="1"/>
  <c r="K354" i="1" l="1"/>
  <c r="E355" i="1" l="1"/>
  <c r="F355" i="1" l="1"/>
  <c r="G355" i="1" s="1"/>
  <c r="H355" i="1" s="1"/>
  <c r="J355" i="1" l="1"/>
  <c r="I355" i="1"/>
  <c r="K355" i="1" l="1"/>
  <c r="E356" i="1" l="1"/>
  <c r="F356" i="1" s="1"/>
  <c r="G356" i="1" s="1"/>
  <c r="H356" i="1" s="1"/>
  <c r="I356" i="1" l="1"/>
  <c r="J356" i="1"/>
  <c r="K356" i="1" l="1"/>
  <c r="E357" i="1" l="1"/>
  <c r="F357" i="1" l="1"/>
  <c r="G357" i="1" s="1"/>
  <c r="H357" i="1" s="1"/>
  <c r="I357" i="1" l="1"/>
  <c r="J357" i="1"/>
  <c r="K357" i="1" l="1"/>
  <c r="E358" i="1" l="1"/>
  <c r="F358" i="1" s="1"/>
  <c r="G358" i="1" s="1"/>
  <c r="H358" i="1" s="1"/>
  <c r="J358" i="1" l="1"/>
  <c r="I358" i="1"/>
  <c r="K358" i="1" l="1"/>
  <c r="E359" i="1" l="1"/>
  <c r="F359" i="1" s="1"/>
  <c r="G359" i="1" s="1"/>
  <c r="H359" i="1" s="1"/>
  <c r="I359" i="1" l="1"/>
  <c r="J359" i="1"/>
  <c r="K359" i="1" l="1"/>
  <c r="E360" i="1" l="1"/>
  <c r="F360" i="1" s="1"/>
  <c r="G360" i="1" s="1"/>
  <c r="H360" i="1" s="1"/>
  <c r="J360" i="1" l="1"/>
  <c r="I360" i="1"/>
  <c r="K360" i="1" l="1"/>
  <c r="E361" i="1" l="1"/>
  <c r="F361" i="1" l="1"/>
  <c r="G361" i="1" s="1"/>
  <c r="H361" i="1" s="1"/>
  <c r="I361" i="1" l="1"/>
  <c r="J361" i="1"/>
  <c r="K361" i="1" l="1"/>
  <c r="E362" i="1" l="1"/>
  <c r="F362" i="1" s="1"/>
  <c r="G362" i="1" s="1"/>
  <c r="H362" i="1" s="1"/>
  <c r="J362" i="1" l="1"/>
  <c r="I362" i="1"/>
  <c r="K362" i="1" l="1"/>
  <c r="E363" i="1" l="1"/>
  <c r="F363" i="1" l="1"/>
  <c r="G363" i="1" s="1"/>
  <c r="H363" i="1" s="1"/>
  <c r="J363" i="1" l="1"/>
  <c r="I363" i="1"/>
  <c r="K363" i="1" l="1"/>
  <c r="E364" i="1" l="1"/>
  <c r="F364" i="1" s="1"/>
  <c r="G364" i="1" s="1"/>
  <c r="H364" i="1" s="1"/>
  <c r="I364" i="1" l="1"/>
  <c r="J364" i="1"/>
  <c r="K364" i="1" l="1"/>
  <c r="E365" i="1" l="1"/>
  <c r="F365" i="1" s="1"/>
  <c r="G365" i="1" s="1"/>
  <c r="H365" i="1" s="1"/>
  <c r="J365" i="1" l="1"/>
  <c r="I365" i="1"/>
  <c r="K365" i="1" l="1"/>
  <c r="E366" i="1" l="1"/>
  <c r="F366" i="1" s="1"/>
  <c r="G366" i="1" s="1"/>
  <c r="H366" i="1" s="1"/>
  <c r="I366" i="1" l="1"/>
  <c r="J366" i="1"/>
  <c r="K366" i="1" l="1"/>
  <c r="E367" i="1" l="1"/>
  <c r="F367" i="1" s="1"/>
  <c r="G367" i="1" s="1"/>
  <c r="H367" i="1" s="1"/>
  <c r="J367" i="1" l="1"/>
  <c r="I367" i="1"/>
  <c r="K367" i="1" l="1"/>
  <c r="E368" i="1" l="1"/>
  <c r="F368" i="1" l="1"/>
  <c r="G368" i="1" s="1"/>
  <c r="H368" i="1" s="1"/>
  <c r="J368" i="1" l="1"/>
  <c r="I368" i="1"/>
  <c r="K368" i="1" l="1"/>
  <c r="E369" i="1" l="1"/>
  <c r="F369" i="1" l="1"/>
  <c r="G369" i="1" s="1"/>
  <c r="H369" i="1" s="1"/>
  <c r="I369" i="1" l="1"/>
  <c r="K369" i="1" s="1"/>
  <c r="J369" i="1"/>
  <c r="E370" i="1" l="1"/>
  <c r="F370" i="1" s="1"/>
  <c r="G370" i="1" s="1"/>
  <c r="H370" i="1" s="1"/>
  <c r="I370" i="1" l="1"/>
  <c r="J370" i="1"/>
  <c r="K370" i="1" l="1"/>
  <c r="E371" i="1" l="1"/>
  <c r="F371" i="1" s="1"/>
  <c r="G371" i="1" s="1"/>
  <c r="H371" i="1" s="1"/>
  <c r="J371" i="1" l="1"/>
  <c r="I371" i="1"/>
  <c r="K371" i="1" l="1"/>
  <c r="E372" i="1" l="1"/>
  <c r="F372" i="1" l="1"/>
  <c r="G372" i="1" s="1"/>
  <c r="H372" i="1" s="1"/>
  <c r="J372" i="1" l="1"/>
  <c r="I372" i="1"/>
  <c r="K372" i="1" l="1"/>
  <c r="E373" i="1" l="1"/>
  <c r="F373" i="1" l="1"/>
  <c r="G373" i="1" s="1"/>
  <c r="H373" i="1" s="1"/>
  <c r="J373" i="1" l="1"/>
  <c r="I373" i="1"/>
  <c r="K373" i="1" l="1"/>
  <c r="E374" i="1" l="1"/>
  <c r="F374" i="1" l="1"/>
  <c r="G374" i="1" s="1"/>
  <c r="H374" i="1" s="1"/>
  <c r="J374" i="1" l="1"/>
  <c r="I374" i="1"/>
  <c r="K374" i="1" l="1"/>
  <c r="E375" i="1" l="1"/>
  <c r="F375" i="1" l="1"/>
  <c r="G375" i="1" s="1"/>
  <c r="H375" i="1" s="1"/>
  <c r="J375" i="1" l="1"/>
  <c r="I375" i="1"/>
  <c r="K375" i="1" l="1"/>
  <c r="E376" i="1" l="1"/>
  <c r="F376" i="1" s="1"/>
  <c r="G376" i="1" s="1"/>
  <c r="H376" i="1" s="1"/>
  <c r="I376" i="1" l="1"/>
  <c r="J376" i="1"/>
  <c r="K376" i="1" l="1"/>
  <c r="E377" i="1" l="1"/>
  <c r="F377" i="1" s="1"/>
  <c r="G377" i="1" s="1"/>
  <c r="H377" i="1" s="1"/>
  <c r="J377" i="1" l="1"/>
  <c r="I377" i="1"/>
  <c r="K377" i="1" l="1"/>
  <c r="E378" i="1" l="1"/>
  <c r="F378" i="1" s="1"/>
  <c r="G378" i="1" s="1"/>
  <c r="H378" i="1" s="1"/>
  <c r="J378" i="1" l="1"/>
  <c r="I378" i="1"/>
  <c r="K378" i="1" l="1"/>
  <c r="E379" i="1" l="1"/>
  <c r="F379" i="1" s="1"/>
  <c r="G379" i="1" s="1"/>
  <c r="H379" i="1" s="1"/>
  <c r="I379" i="1" l="1"/>
  <c r="J379" i="1"/>
  <c r="K379" i="1" l="1"/>
  <c r="E380" i="1" l="1"/>
  <c r="F380" i="1" l="1"/>
  <c r="G380" i="1" s="1"/>
  <c r="H380" i="1" s="1"/>
  <c r="I380" i="1" l="1"/>
  <c r="J380" i="1"/>
  <c r="K380" i="1" l="1"/>
  <c r="E381" i="1" l="1"/>
  <c r="F381" i="1" l="1"/>
  <c r="G381" i="1" s="1"/>
  <c r="H381" i="1" s="1"/>
  <c r="I381" i="1" l="1"/>
  <c r="J381" i="1"/>
  <c r="K381" i="1" l="1"/>
  <c r="E382" i="1" l="1"/>
  <c r="F382" i="1" s="1"/>
  <c r="G382" i="1" s="1"/>
  <c r="H382" i="1" s="1"/>
  <c r="J382" i="1" l="1"/>
  <c r="I382" i="1"/>
  <c r="K382" i="1" l="1"/>
  <c r="E383" i="1" l="1"/>
  <c r="F383" i="1" l="1"/>
  <c r="G383" i="1" s="1"/>
  <c r="H383" i="1" s="1"/>
  <c r="J383" i="1" l="1"/>
  <c r="I383" i="1"/>
  <c r="K383" i="1" l="1"/>
  <c r="E384" i="1" l="1"/>
  <c r="F384" i="1" s="1"/>
  <c r="G384" i="1" s="1"/>
  <c r="H384" i="1" s="1"/>
  <c r="J384" i="1" l="1"/>
  <c r="I384" i="1"/>
  <c r="K384" i="1" l="1"/>
  <c r="E385" i="1" l="1"/>
  <c r="F385" i="1" s="1"/>
  <c r="G385" i="1" s="1"/>
  <c r="H385" i="1" s="1"/>
  <c r="J385" i="1" l="1"/>
  <c r="I385" i="1"/>
  <c r="K385" i="1" l="1"/>
  <c r="E386" i="1" l="1"/>
  <c r="F386" i="1" s="1"/>
  <c r="G386" i="1" s="1"/>
  <c r="H386" i="1" s="1"/>
  <c r="J386" i="1" l="1"/>
  <c r="I386" i="1"/>
  <c r="K386" i="1" l="1"/>
  <c r="E387" i="1" l="1"/>
  <c r="F387" i="1" s="1"/>
  <c r="G387" i="1" s="1"/>
  <c r="H387" i="1" s="1"/>
  <c r="I387" i="1" l="1"/>
  <c r="J387" i="1"/>
  <c r="K387" i="1" l="1"/>
  <c r="E388" i="1" l="1"/>
  <c r="F388" i="1" l="1"/>
  <c r="G388" i="1" s="1"/>
  <c r="H388" i="1" s="1"/>
  <c r="I388" i="1" l="1"/>
  <c r="K388" i="1" s="1"/>
  <c r="J388" i="1"/>
  <c r="E389" i="1" l="1"/>
  <c r="F389" i="1" s="1"/>
  <c r="G389" i="1" s="1"/>
  <c r="H389" i="1" s="1"/>
  <c r="I389" i="1" l="1"/>
  <c r="J389" i="1"/>
  <c r="K389" i="1" l="1"/>
  <c r="E390" i="1" l="1"/>
  <c r="F390" i="1" s="1"/>
  <c r="G390" i="1" s="1"/>
  <c r="H390" i="1" s="1"/>
  <c r="I390" i="1" l="1"/>
  <c r="J390" i="1"/>
  <c r="K390" i="1" l="1"/>
  <c r="E391" i="1" l="1"/>
  <c r="F391" i="1" l="1"/>
  <c r="G391" i="1" s="1"/>
  <c r="H391" i="1" s="1"/>
  <c r="I391" i="1" l="1"/>
  <c r="J391" i="1"/>
  <c r="K391" i="1" l="1"/>
  <c r="E392" i="1" l="1"/>
  <c r="F392" i="1" s="1"/>
  <c r="G392" i="1" s="1"/>
  <c r="H392" i="1" s="1"/>
  <c r="J392" i="1" l="1"/>
  <c r="I392" i="1"/>
  <c r="K392" i="1" l="1"/>
  <c r="E393" i="1" l="1"/>
  <c r="F393" i="1" s="1"/>
  <c r="G393" i="1" s="1"/>
  <c r="H393" i="1" s="1"/>
  <c r="I393" i="1" l="1"/>
  <c r="J393" i="1"/>
  <c r="K393" i="1" l="1"/>
  <c r="E394" i="1" l="1"/>
  <c r="F394" i="1" s="1"/>
  <c r="G394" i="1" s="1"/>
  <c r="H394" i="1" s="1"/>
  <c r="J394" i="1" l="1"/>
  <c r="I394" i="1"/>
  <c r="K394" i="1" l="1"/>
  <c r="E395" i="1" l="1"/>
  <c r="F395" i="1" s="1"/>
  <c r="G395" i="1" s="1"/>
  <c r="H395" i="1" s="1"/>
  <c r="I395" i="1" l="1"/>
  <c r="J395" i="1"/>
  <c r="K395" i="1" l="1"/>
  <c r="E396" i="1" l="1"/>
  <c r="F396" i="1" l="1"/>
  <c r="G396" i="1" s="1"/>
  <c r="H396" i="1" s="1"/>
  <c r="I396" i="1" l="1"/>
  <c r="J396" i="1"/>
  <c r="K396" i="1" l="1"/>
  <c r="E397" i="1" l="1"/>
  <c r="F397" i="1" l="1"/>
  <c r="G397" i="1" s="1"/>
  <c r="H397" i="1" s="1"/>
  <c r="I397" i="1" l="1"/>
  <c r="J397" i="1"/>
  <c r="K397" i="1" l="1"/>
  <c r="E398" i="1" l="1"/>
  <c r="F398" i="1" s="1"/>
  <c r="G398" i="1" s="1"/>
  <c r="H398" i="1" s="1"/>
  <c r="J398" i="1" l="1"/>
  <c r="I398" i="1"/>
  <c r="K398" i="1" l="1"/>
  <c r="E399" i="1" l="1"/>
  <c r="F399" i="1" l="1"/>
  <c r="G399" i="1" s="1"/>
  <c r="H399" i="1" s="1"/>
  <c r="J399" i="1" l="1"/>
  <c r="I399" i="1"/>
  <c r="K399" i="1" l="1"/>
  <c r="E400" i="1" l="1"/>
  <c r="F400" i="1" s="1"/>
  <c r="G400" i="1" s="1"/>
  <c r="H400" i="1" s="1"/>
  <c r="I400" i="1" l="1"/>
  <c r="J400" i="1"/>
  <c r="K400" i="1" l="1"/>
  <c r="E401" i="1" l="1"/>
  <c r="F401" i="1" s="1"/>
  <c r="G401" i="1" s="1"/>
  <c r="H401" i="1" s="1"/>
  <c r="J401" i="1" l="1"/>
  <c r="I401" i="1"/>
  <c r="K401" i="1" l="1"/>
  <c r="E402" i="1" l="1"/>
  <c r="F402" i="1" s="1"/>
  <c r="G402" i="1" s="1"/>
  <c r="H402" i="1" s="1"/>
  <c r="I402" i="1" l="1"/>
  <c r="J402" i="1"/>
  <c r="K402" i="1" l="1"/>
  <c r="E403" i="1" l="1"/>
  <c r="F403" i="1" s="1"/>
  <c r="G403" i="1" s="1"/>
  <c r="H403" i="1" s="1"/>
  <c r="J403" i="1" l="1"/>
  <c r="I403" i="1"/>
  <c r="K403" i="1" l="1"/>
  <c r="E404" i="1" l="1"/>
  <c r="F404" i="1" l="1"/>
  <c r="G404" i="1" s="1"/>
  <c r="H404" i="1" s="1"/>
  <c r="J404" i="1" l="1"/>
  <c r="I404" i="1"/>
  <c r="K404" i="1" l="1"/>
  <c r="E405" i="1" l="1"/>
  <c r="F405" i="1" l="1"/>
  <c r="G405" i="1" s="1"/>
  <c r="H405" i="1" s="1"/>
  <c r="J405" i="1" l="1"/>
  <c r="I405" i="1"/>
  <c r="K405" i="1" l="1"/>
  <c r="E406" i="1" l="1"/>
  <c r="F406" i="1" s="1"/>
  <c r="G406" i="1" s="1"/>
  <c r="H406" i="1" s="1"/>
  <c r="I406" i="1" l="1"/>
  <c r="J406" i="1"/>
  <c r="K406" i="1" l="1"/>
  <c r="E407" i="1" l="1"/>
  <c r="F407" i="1" l="1"/>
  <c r="G407" i="1" s="1"/>
  <c r="H407" i="1" s="1"/>
  <c r="I407" i="1" l="1"/>
  <c r="J407" i="1"/>
  <c r="K407" i="1" l="1"/>
  <c r="E408" i="1" l="1"/>
  <c r="F408" i="1" s="1"/>
  <c r="G408" i="1" s="1"/>
  <c r="H408" i="1" s="1"/>
  <c r="J408" i="1" l="1"/>
  <c r="I408" i="1"/>
  <c r="K408" i="1" l="1"/>
  <c r="E409" i="1" l="1"/>
  <c r="F409" i="1" s="1"/>
  <c r="G409" i="1" s="1"/>
  <c r="H409" i="1" s="1"/>
  <c r="J409" i="1" l="1"/>
  <c r="I409" i="1"/>
  <c r="K409" i="1" l="1"/>
  <c r="E410" i="1" l="1"/>
  <c r="F410" i="1" s="1"/>
  <c r="G410" i="1" s="1"/>
  <c r="H410" i="1" s="1"/>
  <c r="J410" i="1" l="1"/>
  <c r="I410" i="1"/>
  <c r="K410" i="1" l="1"/>
  <c r="E411" i="1" l="1"/>
  <c r="F411" i="1" s="1"/>
  <c r="G411" i="1" s="1"/>
  <c r="H411" i="1" s="1"/>
  <c r="J411" i="1" l="1"/>
  <c r="I411" i="1"/>
  <c r="K411" i="1" l="1"/>
  <c r="E412" i="1" l="1"/>
  <c r="F412" i="1" l="1"/>
  <c r="G412" i="1" s="1"/>
  <c r="H412" i="1" s="1"/>
  <c r="J412" i="1" l="1"/>
  <c r="I412" i="1"/>
  <c r="N12" i="1" l="1"/>
  <c r="N24" i="1"/>
  <c r="K412" i="1"/>
</calcChain>
</file>

<file path=xl/sharedStrings.xml><?xml version="1.0" encoding="utf-8"?>
<sst xmlns="http://schemas.openxmlformats.org/spreadsheetml/2006/main" count="196" uniqueCount="118">
  <si>
    <t>Vary residence time and measure outlet concentration of reactant</t>
  </si>
  <si>
    <r>
      <t>r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=- kC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/(1 + K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C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)</t>
    </r>
  </si>
  <si>
    <t>P</t>
  </si>
  <si>
    <t>T</t>
  </si>
  <si>
    <t>Rg</t>
  </si>
  <si>
    <t>CAo</t>
  </si>
  <si>
    <t>P=</t>
  </si>
  <si>
    <t>T=</t>
  </si>
  <si>
    <t>Rg=</t>
  </si>
  <si>
    <t>CAo=</t>
  </si>
  <si>
    <t>CA</t>
  </si>
  <si>
    <t>V</t>
  </si>
  <si>
    <t>k</t>
  </si>
  <si>
    <t>dV</t>
  </si>
  <si>
    <t>vo</t>
  </si>
  <si>
    <t>KA</t>
  </si>
  <si>
    <t>Runga-Kutta terms</t>
  </si>
  <si>
    <r>
      <t>CAf</t>
    </r>
    <r>
      <rPr>
        <vertAlign val="subscript"/>
        <sz val="11"/>
        <color theme="1"/>
        <rFont val="Calibri"/>
        <family val="2"/>
        <scheme val="minor"/>
      </rPr>
      <t>calc</t>
    </r>
  </si>
  <si>
    <r>
      <t>(residual)</t>
    </r>
    <r>
      <rPr>
        <vertAlign val="superscript"/>
        <sz val="11"/>
        <color theme="1"/>
        <rFont val="Calibri"/>
        <family val="2"/>
        <scheme val="minor"/>
      </rPr>
      <t>2</t>
    </r>
  </si>
  <si>
    <t>SS=</t>
  </si>
  <si>
    <t>Data Table</t>
  </si>
  <si>
    <t>step size for integration</t>
  </si>
  <si>
    <t>volumetric flow rate</t>
  </si>
  <si>
    <t>original</t>
  </si>
  <si>
    <r>
      <t>-kCA</t>
    </r>
    <r>
      <rPr>
        <vertAlign val="sub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>/((1+KCA</t>
    </r>
    <r>
      <rPr>
        <vertAlign val="sub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>)vo)</t>
    </r>
  </si>
  <si>
    <r>
      <t>k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=</t>
    </r>
  </si>
  <si>
    <r>
      <t>k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=</t>
    </r>
  </si>
  <si>
    <r>
      <t>-k(CA</t>
    </r>
    <r>
      <rPr>
        <vertAlign val="sub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+ k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dV/2)/((1+K(CA</t>
    </r>
    <r>
      <rPr>
        <vertAlign val="sub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>+k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dV/2))vo)</t>
    </r>
  </si>
  <si>
    <r>
      <t>CA</t>
    </r>
    <r>
      <rPr>
        <vertAlign val="sub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+ (k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+2k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+2k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+k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)dV/6</t>
    </r>
  </si>
  <si>
    <t>KA=</t>
  </si>
  <si>
    <t>k=</t>
  </si>
  <si>
    <r>
      <t>-k(CA</t>
    </r>
    <r>
      <rPr>
        <vertAlign val="sub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>+k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dV)/((1+K(CA</t>
    </r>
    <r>
      <rPr>
        <vertAlign val="sub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>+k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dV)vo)</t>
    </r>
  </si>
  <si>
    <t>V=</t>
  </si>
  <si>
    <r>
      <t>20 cm</t>
    </r>
    <r>
      <rPr>
        <vertAlign val="superscript"/>
        <sz val="11"/>
        <color theme="1"/>
        <rFont val="Calibri"/>
        <family val="2"/>
        <scheme val="minor"/>
      </rPr>
      <t>3</t>
    </r>
  </si>
  <si>
    <r>
      <t>k</t>
    </r>
    <r>
      <rPr>
        <vertAlign val="subscript"/>
        <sz val="11"/>
        <color theme="1"/>
        <rFont val="Calibri"/>
        <family val="2"/>
        <scheme val="minor"/>
      </rPr>
      <t>1</t>
    </r>
  </si>
  <si>
    <r>
      <t>k</t>
    </r>
    <r>
      <rPr>
        <vertAlign val="subscript"/>
        <sz val="11"/>
        <color theme="1"/>
        <rFont val="Calibri"/>
        <family val="2"/>
        <scheme val="minor"/>
      </rPr>
      <t>2</t>
    </r>
  </si>
  <si>
    <r>
      <t>k</t>
    </r>
    <r>
      <rPr>
        <vertAlign val="subscript"/>
        <sz val="11"/>
        <color theme="1"/>
        <rFont val="Calibri"/>
        <family val="2"/>
        <scheme val="minor"/>
      </rPr>
      <t>3</t>
    </r>
  </si>
  <si>
    <r>
      <t>k</t>
    </r>
    <r>
      <rPr>
        <vertAlign val="subscript"/>
        <sz val="11"/>
        <color theme="1"/>
        <rFont val="Calibri"/>
        <family val="2"/>
        <scheme val="minor"/>
      </rPr>
      <t>4</t>
    </r>
  </si>
  <si>
    <r>
      <t>k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=</t>
    </r>
  </si>
  <si>
    <r>
      <t>k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=</t>
    </r>
  </si>
  <si>
    <r>
      <t>CA</t>
    </r>
    <r>
      <rPr>
        <vertAlign val="subscript"/>
        <sz val="11"/>
        <color theme="1"/>
        <rFont val="Calibri"/>
        <family val="2"/>
        <scheme val="minor"/>
      </rPr>
      <t>n+1</t>
    </r>
    <r>
      <rPr>
        <sz val="11"/>
        <color theme="1"/>
        <rFont val="Calibri"/>
        <family val="2"/>
        <scheme val="minor"/>
      </rPr>
      <t>=</t>
    </r>
  </si>
  <si>
    <r>
      <t>CAf</t>
    </r>
    <r>
      <rPr>
        <vertAlign val="subscript"/>
        <sz val="11"/>
        <color theme="1"/>
        <rFont val="Calibri"/>
        <family val="2"/>
        <scheme val="minor"/>
      </rPr>
      <t>exp</t>
    </r>
  </si>
  <si>
    <t xml:space="preserve">Isothermal plug flow reactor to obtain kinetic data for gas-phase catalytic reaction </t>
  </si>
  <si>
    <t>SS</t>
  </si>
  <si>
    <t>sum of squares for NRL</t>
  </si>
  <si>
    <t>residual</t>
  </si>
  <si>
    <t>pressure (bar)</t>
  </si>
  <si>
    <t>temperature (K)</t>
  </si>
  <si>
    <t>University of Colorado Boulder</t>
  </si>
  <si>
    <r>
      <t>= CAf</t>
    </r>
    <r>
      <rPr>
        <vertAlign val="subscript"/>
        <sz val="11"/>
        <color theme="1"/>
        <rFont val="Calibri"/>
        <family val="2"/>
        <scheme val="minor"/>
      </rPr>
      <t>exp</t>
    </r>
    <r>
      <rPr>
        <sz val="11"/>
        <color theme="1"/>
        <rFont val="Calibri"/>
        <family val="2"/>
        <scheme val="minor"/>
      </rPr>
      <t>-CAf</t>
    </r>
    <r>
      <rPr>
        <vertAlign val="subscript"/>
        <sz val="11"/>
        <color theme="1"/>
        <rFont val="Calibri"/>
        <family val="2"/>
        <scheme val="minor"/>
      </rPr>
      <t>calc</t>
    </r>
  </si>
  <si>
    <r>
      <t>ideal gas constant [(cm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bar)/(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  <scheme val="minor"/>
      </rPr>
      <t>mol K)]</t>
    </r>
  </si>
  <si>
    <r>
      <t>reactant feed concentration at P, T (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  <scheme val="minor"/>
      </rPr>
      <t>mol/cm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</si>
  <si>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>adsorption equilibrium constant (cm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  <scheme val="minor"/>
      </rPr>
      <t>mol)</t>
    </r>
  </si>
  <si>
    <r>
      <t>reactor volume (cm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</si>
  <si>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>reactant exit concentration calculated from ODE (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  <scheme val="minor"/>
      </rPr>
      <t>mol/cm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</si>
  <si>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>experimental reactant exit concentration (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  <scheme val="minor"/>
      </rPr>
      <t>mol/cm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</si>
  <si>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>rate constant (s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)</t>
    </r>
  </si>
  <si>
    <r>
      <t>-k(CAn+k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dV/2)/((1+K(CA</t>
    </r>
    <r>
      <rPr>
        <vertAlign val="sub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>+k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dV/2))vo)</t>
    </r>
  </si>
  <si>
    <t>Solver can take more than 1 minute to converge</t>
  </si>
  <si>
    <t>Estimate partial derivatives for confidence intervals</t>
  </si>
  <si>
    <t>base values</t>
  </si>
  <si>
    <t>KAbase</t>
  </si>
  <si>
    <t>kbase</t>
  </si>
  <si>
    <t>delta</t>
  </si>
  <si>
    <t>CA values for delta changes in KA and k</t>
  </si>
  <si>
    <t>KA + delta</t>
  </si>
  <si>
    <t>KA - delta</t>
  </si>
  <si>
    <t>k + delta</t>
  </si>
  <si>
    <t>k - delta</t>
  </si>
  <si>
    <t>+ delta</t>
  </si>
  <si>
    <t>-delta</t>
  </si>
  <si>
    <t>X matrix</t>
  </si>
  <si>
    <t>X'Xinv</t>
  </si>
  <si>
    <t>Se2</t>
  </si>
  <si>
    <t>SKA</t>
  </si>
  <si>
    <t>alpha</t>
  </si>
  <si>
    <t>tval</t>
  </si>
  <si>
    <t>Se</t>
  </si>
  <si>
    <t>df</t>
  </si>
  <si>
    <t>Sk</t>
  </si>
  <si>
    <t>parameter</t>
  </si>
  <si>
    <t>confidence interval</t>
  </si>
  <si>
    <t>value</t>
  </si>
  <si>
    <r>
      <rPr>
        <sz val="11"/>
        <color theme="1"/>
        <rFont val="Symbol"/>
        <family val="1"/>
        <charset val="2"/>
      </rPr>
      <t>¶</t>
    </r>
    <r>
      <rPr>
        <sz val="11"/>
        <color theme="1"/>
        <rFont val="Calibri"/>
        <family val="2"/>
        <scheme val="minor"/>
      </rPr>
      <t>CAf/</t>
    </r>
    <r>
      <rPr>
        <sz val="11"/>
        <color theme="1"/>
        <rFont val="Symbol"/>
        <family val="1"/>
        <charset val="2"/>
      </rPr>
      <t>¶</t>
    </r>
    <r>
      <rPr>
        <sz val="11"/>
        <color theme="1"/>
        <rFont val="Calibri"/>
        <family val="2"/>
        <scheme val="minor"/>
      </rPr>
      <t>Ka</t>
    </r>
  </si>
  <si>
    <r>
      <rPr>
        <sz val="11"/>
        <color theme="1"/>
        <rFont val="Symbol"/>
        <family val="1"/>
        <charset val="2"/>
      </rPr>
      <t>¶</t>
    </r>
    <r>
      <rPr>
        <sz val="11"/>
        <color theme="1"/>
        <rFont val="Calibri"/>
        <family val="2"/>
        <scheme val="minor"/>
      </rPr>
      <t>CAf/</t>
    </r>
    <r>
      <rPr>
        <sz val="11"/>
        <color theme="1"/>
        <rFont val="Symbol"/>
        <family val="1"/>
        <charset val="2"/>
      </rPr>
      <t>¶</t>
    </r>
    <r>
      <rPr>
        <sz val="11"/>
        <color theme="1"/>
        <rFont val="Calibri"/>
        <family val="2"/>
        <scheme val="minor"/>
      </rPr>
      <t>k</t>
    </r>
  </si>
  <si>
    <t>base parameter*(1+delta)</t>
  </si>
  <si>
    <r>
      <t>F</t>
    </r>
    <r>
      <rPr>
        <vertAlign val="subscript"/>
        <sz val="11"/>
        <color theme="1"/>
        <rFont val="Calibri"/>
        <family val="2"/>
        <scheme val="minor"/>
      </rPr>
      <t>A0</t>
    </r>
    <r>
      <rPr>
        <sz val="11"/>
        <color theme="1"/>
        <rFont val="Calibri"/>
        <family val="2"/>
        <scheme val="minor"/>
      </rPr>
      <t>=</t>
    </r>
  </si>
  <si>
    <r>
      <t>F</t>
    </r>
    <r>
      <rPr>
        <vertAlign val="subscript"/>
        <sz val="11"/>
        <color theme="1"/>
        <rFont val="Calibri"/>
        <family val="2"/>
        <scheme val="minor"/>
      </rPr>
      <t>B0</t>
    </r>
    <r>
      <rPr>
        <sz val="11"/>
        <color theme="1"/>
        <rFont val="Calibri"/>
        <family val="2"/>
        <scheme val="minor"/>
      </rPr>
      <t>=</t>
    </r>
  </si>
  <si>
    <r>
      <t>F</t>
    </r>
    <r>
      <rPr>
        <vertAlign val="subscript"/>
        <sz val="11"/>
        <color theme="1"/>
        <rFont val="Calibri"/>
        <family val="2"/>
        <scheme val="minor"/>
      </rPr>
      <t>T0</t>
    </r>
    <r>
      <rPr>
        <sz val="11"/>
        <color theme="1"/>
        <rFont val="Calibri"/>
        <family val="2"/>
        <scheme val="minor"/>
      </rPr>
      <t>=</t>
    </r>
  </si>
  <si>
    <t>FA</t>
  </si>
  <si>
    <t>FB</t>
  </si>
  <si>
    <r>
      <t>K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=</t>
    </r>
  </si>
  <si>
    <r>
      <t>v</t>
    </r>
    <r>
      <rPr>
        <vertAlign val="subscript"/>
        <sz val="11"/>
        <color theme="1"/>
        <rFont val="Calibri"/>
        <family val="2"/>
        <scheme val="minor"/>
      </rPr>
      <t>0</t>
    </r>
  </si>
  <si>
    <r>
      <t>Vary F</t>
    </r>
    <r>
      <rPr>
        <vertAlign val="subscript"/>
        <sz val="11"/>
        <color theme="1"/>
        <rFont val="Calibri"/>
        <family val="2"/>
        <scheme val="minor"/>
      </rPr>
      <t>A0</t>
    </r>
    <r>
      <rPr>
        <sz val="11"/>
        <color theme="1"/>
        <rFont val="Calibri"/>
        <family val="2"/>
        <scheme val="minor"/>
      </rPr>
      <t>, F</t>
    </r>
    <r>
      <rPr>
        <vertAlign val="subscript"/>
        <sz val="11"/>
        <color theme="1"/>
        <rFont val="Calibri"/>
        <family val="2"/>
        <scheme val="minor"/>
      </rPr>
      <t>B0</t>
    </r>
    <r>
      <rPr>
        <sz val="11"/>
        <color theme="1"/>
        <rFont val="Calibri"/>
        <family val="2"/>
        <scheme val="minor"/>
      </rPr>
      <t>, and P and measure outlet F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and F</t>
    </r>
    <r>
      <rPr>
        <vertAlign val="subscript"/>
        <sz val="11"/>
        <color theme="1"/>
        <rFont val="Calibri"/>
        <family val="2"/>
        <scheme val="minor"/>
      </rPr>
      <t>B</t>
    </r>
  </si>
  <si>
    <t xml:space="preserve">Runge-Kutta terms </t>
  </si>
  <si>
    <t>Mass balances, defintions, and Runge-Kutta equations are shown near cell Z27</t>
  </si>
  <si>
    <t>FA0</t>
  </si>
  <si>
    <r>
      <t>F</t>
    </r>
    <r>
      <rPr>
        <vertAlign val="subscript"/>
        <sz val="14"/>
        <color theme="1"/>
        <rFont val="Calibri"/>
        <family val="2"/>
        <scheme val="minor"/>
      </rPr>
      <t>A0</t>
    </r>
  </si>
  <si>
    <t>FB0</t>
  </si>
  <si>
    <r>
      <t>F</t>
    </r>
    <r>
      <rPr>
        <vertAlign val="subscript"/>
        <sz val="14"/>
        <color theme="1"/>
        <rFont val="Calibri"/>
        <family val="2"/>
        <scheme val="minor"/>
      </rPr>
      <t>B0</t>
    </r>
  </si>
  <si>
    <t>Fix FB0 =0 in cell B12, vary P, FA0</t>
  </si>
  <si>
    <t>Fix FA0=60. in cell B11, vary P. FB0</t>
  </si>
  <si>
    <r>
      <t>Data Table of F</t>
    </r>
    <r>
      <rPr>
        <vertAlign val="subscript"/>
        <sz val="11"/>
        <color theme="1"/>
        <rFont val="Calibri"/>
        <family val="2"/>
        <scheme val="minor"/>
      </rPr>
      <t xml:space="preserve">Af </t>
    </r>
    <r>
      <rPr>
        <sz val="11"/>
        <color theme="1"/>
        <rFont val="Calibri"/>
        <family val="2"/>
        <scheme val="minor"/>
      </rPr>
      <t>values</t>
    </r>
  </si>
  <si>
    <r>
      <t>Data Table of F</t>
    </r>
    <r>
      <rPr>
        <vertAlign val="subscript"/>
        <sz val="11"/>
        <color theme="1"/>
        <rFont val="Calibri"/>
        <family val="2"/>
        <scheme val="minor"/>
      </rPr>
      <t>Af</t>
    </r>
    <r>
      <rPr>
        <sz val="11"/>
        <color theme="1"/>
        <rFont val="Calibri"/>
        <family val="2"/>
        <scheme val="minor"/>
      </rPr>
      <t xml:space="preserve"> values</t>
    </r>
  </si>
  <si>
    <t>FAfcalc</t>
  </si>
  <si>
    <t>FAfexp</t>
  </si>
  <si>
    <t>Random # noise</t>
  </si>
  <si>
    <r>
      <rPr>
        <sz val="11"/>
        <color theme="1"/>
        <rFont val="Symbol"/>
        <family val="1"/>
        <charset val="2"/>
      </rPr>
      <t>¶</t>
    </r>
    <r>
      <rPr>
        <sz val="11"/>
        <color theme="1"/>
        <rFont val="Calibri"/>
        <family val="2"/>
        <scheme val="minor"/>
      </rPr>
      <t>FAf/</t>
    </r>
    <r>
      <rPr>
        <sz val="11"/>
        <color theme="1"/>
        <rFont val="Symbol"/>
        <family val="1"/>
        <charset val="2"/>
      </rPr>
      <t>¶</t>
    </r>
    <r>
      <rPr>
        <sz val="11"/>
        <color theme="1"/>
        <rFont val="Calibri"/>
        <family val="2"/>
        <scheme val="minor"/>
      </rPr>
      <t>Ka</t>
    </r>
  </si>
  <si>
    <r>
      <rPr>
        <sz val="11"/>
        <color theme="1"/>
        <rFont val="Symbol"/>
        <family val="1"/>
        <charset val="2"/>
      </rPr>
      <t>¶</t>
    </r>
    <r>
      <rPr>
        <sz val="11"/>
        <color theme="1"/>
        <rFont val="Calibri"/>
        <family val="2"/>
        <scheme val="minor"/>
      </rPr>
      <t>FAf/</t>
    </r>
    <r>
      <rPr>
        <sz val="11"/>
        <color theme="1"/>
        <rFont val="Symbol"/>
        <family val="1"/>
        <charset val="2"/>
      </rPr>
      <t>¶</t>
    </r>
    <r>
      <rPr>
        <sz val="11"/>
        <color theme="1"/>
        <rFont val="Calibri"/>
        <family val="2"/>
        <scheme val="minor"/>
      </rPr>
      <t>k</t>
    </r>
  </si>
  <si>
    <t>k(1+delta)</t>
  </si>
  <si>
    <t>k(1-delta)</t>
  </si>
  <si>
    <r>
      <t>K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(1+delta)</t>
    </r>
  </si>
  <si>
    <r>
      <t>K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(1-delta)</t>
    </r>
  </si>
  <si>
    <r>
      <t>F</t>
    </r>
    <r>
      <rPr>
        <b/>
        <vertAlign val="subscript"/>
        <sz val="12"/>
        <color theme="1"/>
        <rFont val="Calibri"/>
        <family val="2"/>
        <scheme val="minor"/>
      </rPr>
      <t>Af</t>
    </r>
    <r>
      <rPr>
        <b/>
        <sz val="12"/>
        <color theme="1"/>
        <rFont val="Calibri"/>
        <family val="2"/>
        <scheme val="minor"/>
      </rPr>
      <t xml:space="preserve"> values for (1+/-delta) changes in K</t>
    </r>
    <r>
      <rPr>
        <b/>
        <vertAlign val="subscript"/>
        <sz val="12"/>
        <color theme="1"/>
        <rFont val="Calibri"/>
        <family val="2"/>
        <scheme val="minor"/>
      </rPr>
      <t>A</t>
    </r>
    <r>
      <rPr>
        <b/>
        <sz val="12"/>
        <color theme="1"/>
        <rFont val="Calibri"/>
        <family val="2"/>
        <scheme val="minor"/>
      </rPr>
      <t xml:space="preserve"> and k</t>
    </r>
  </si>
  <si>
    <t>(1+delta)</t>
  </si>
  <si>
    <t>(1-delta)</t>
  </si>
  <si>
    <t>multiply for max +/-15% error</t>
  </si>
  <si>
    <t>Conversion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</si>
</sst>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0.0000"/>
    <numFmt numFmtId="165" formatCode="0.000"/>
    <numFmt numFmtId="166" formatCode="0.00000"/>
    <numFmt numFmtId="167" formatCode="0.0"/>
    <numFmt numFmtId="168" formatCode="0.000000"/>
  </numFmts>
  <fonts count="11" x14ac:knownFonts="1"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bscript"/>
      <sz val="14"/>
      <color theme="1"/>
      <name val="Calibri"/>
      <family val="2"/>
      <scheme val="minor"/>
    </font>
    <font>
      <b/>
      <vertAlign val="subscript"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auto="1"/>
      </right>
      <top/>
      <bottom/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horizontal="right"/>
    </xf>
    <xf numFmtId="164" fontId="0" fillId="0" borderId="0" xfId="0" applyNumberFormat="1"/>
    <xf numFmtId="165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166" fontId="0" fillId="0" borderId="0" xfId="0" applyNumberFormat="1"/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0" fontId="0" fillId="0" borderId="0" xfId="0" quotePrefix="1"/>
    <xf numFmtId="0" fontId="0" fillId="0" borderId="0" xfId="0" applyAlignment="1">
      <alignment horizontal="right" vertical="center"/>
    </xf>
    <xf numFmtId="11" fontId="0" fillId="0" borderId="0" xfId="0" applyNumberFormat="1" applyAlignment="1">
      <alignment horizontal="center"/>
    </xf>
    <xf numFmtId="43" fontId="0" fillId="0" borderId="0" xfId="1" applyFont="1"/>
    <xf numFmtId="0" fontId="6" fillId="0" borderId="0" xfId="0" applyFont="1" applyAlignment="1"/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6" xfId="0" applyBorder="1" applyAlignment="1">
      <alignment horizontal="right"/>
    </xf>
    <xf numFmtId="165" fontId="5" fillId="2" borderId="7" xfId="0" applyNumberFormat="1" applyFont="1" applyFill="1" applyBorder="1" applyAlignment="1">
      <alignment horizontal="center"/>
    </xf>
    <xf numFmtId="166" fontId="0" fillId="0" borderId="0" xfId="0" applyNumberFormat="1" applyAlignment="1">
      <alignment horizontal="center"/>
    </xf>
    <xf numFmtId="0" fontId="5" fillId="0" borderId="0" xfId="0" applyFont="1"/>
    <xf numFmtId="166" fontId="5" fillId="2" borderId="5" xfId="0" applyNumberFormat="1" applyFont="1" applyFill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0" xfId="0" applyFill="1" applyBorder="1" applyAlignment="1">
      <alignment horizontal="center"/>
    </xf>
    <xf numFmtId="0" fontId="0" fillId="0" borderId="10" xfId="0" applyFill="1" applyBorder="1" applyAlignment="1">
      <alignment horizontal="left"/>
    </xf>
    <xf numFmtId="0" fontId="0" fillId="0" borderId="10" xfId="0" applyBorder="1"/>
    <xf numFmtId="0" fontId="0" fillId="3" borderId="0" xfId="0" applyFill="1"/>
    <xf numFmtId="9" fontId="0" fillId="0" borderId="0" xfId="0" applyNumberFormat="1" applyAlignment="1">
      <alignment horizontal="center"/>
    </xf>
    <xf numFmtId="0" fontId="0" fillId="0" borderId="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right"/>
    </xf>
    <xf numFmtId="165" fontId="0" fillId="0" borderId="0" xfId="0" applyNumberFormat="1" applyBorder="1" applyAlignment="1">
      <alignment horizontal="center"/>
    </xf>
    <xf numFmtId="0" fontId="0" fillId="0" borderId="14" xfId="0" applyBorder="1"/>
    <xf numFmtId="2" fontId="0" fillId="0" borderId="10" xfId="0" applyNumberFormat="1" applyBorder="1" applyAlignment="1">
      <alignment horizontal="center"/>
    </xf>
    <xf numFmtId="0" fontId="0" fillId="0" borderId="5" xfId="0" applyBorder="1"/>
    <xf numFmtId="0" fontId="0" fillId="2" borderId="12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right"/>
    </xf>
    <xf numFmtId="0" fontId="0" fillId="2" borderId="9" xfId="0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167" fontId="0" fillId="2" borderId="9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7" fontId="0" fillId="0" borderId="16" xfId="0" applyNumberFormat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5" fontId="0" fillId="2" borderId="0" xfId="0" applyNumberFormat="1" applyFill="1" applyAlignment="1">
      <alignment horizontal="center"/>
    </xf>
    <xf numFmtId="167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167" fontId="0" fillId="0" borderId="0" xfId="0" applyNumberFormat="1" applyBorder="1" applyAlignment="1">
      <alignment horizontal="center"/>
    </xf>
    <xf numFmtId="165" fontId="8" fillId="0" borderId="0" xfId="0" applyNumberFormat="1" applyFont="1" applyAlignment="1">
      <alignment horizontal="right" vertical="center" textRotation="90"/>
    </xf>
    <xf numFmtId="0" fontId="0" fillId="0" borderId="0" xfId="0" applyBorder="1" applyAlignment="1">
      <alignment horizontal="center"/>
    </xf>
    <xf numFmtId="1" fontId="0" fillId="0" borderId="0" xfId="0" applyNumberFormat="1" applyAlignment="1">
      <alignment horizontal="center"/>
    </xf>
    <xf numFmtId="165" fontId="0" fillId="0" borderId="0" xfId="0" applyNumberFormat="1" applyAlignment="1">
      <alignment horizontal="left"/>
    </xf>
    <xf numFmtId="10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168" fontId="0" fillId="2" borderId="0" xfId="0" applyNumberFormat="1" applyFill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horizontal="right" vertical="center" textRotation="90"/>
    </xf>
    <xf numFmtId="164" fontId="0" fillId="0" borderId="0" xfId="0" applyNumberFormat="1" applyFont="1" applyAlignment="1">
      <alignment horizontal="right" vertical="center"/>
    </xf>
    <xf numFmtId="2" fontId="0" fillId="0" borderId="0" xfId="0" applyNumberFormat="1" applyFont="1" applyAlignment="1">
      <alignment horizontal="center" vertical="center"/>
    </xf>
    <xf numFmtId="167" fontId="0" fillId="0" borderId="0" xfId="0" applyNumberFormat="1" applyFont="1" applyAlignment="1">
      <alignment horizontal="center" vertical="center"/>
    </xf>
    <xf numFmtId="0" fontId="0" fillId="2" borderId="9" xfId="0" applyFill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164" fontId="0" fillId="2" borderId="0" xfId="0" applyNumberFormat="1" applyFill="1" applyAlignment="1">
      <alignment horizontal="center"/>
    </xf>
    <xf numFmtId="165" fontId="0" fillId="0" borderId="10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6" fillId="0" borderId="10" xfId="0" applyFont="1" applyFill="1" applyBorder="1" applyAlignment="1">
      <alignment horizontal="left"/>
    </xf>
    <xf numFmtId="0" fontId="7" fillId="0" borderId="15" xfId="0" applyFont="1" applyBorder="1" applyAlignment="1">
      <alignment horizontal="left"/>
    </xf>
    <xf numFmtId="0" fontId="0" fillId="0" borderId="1" xfId="0" applyBorder="1" applyAlignment="1">
      <alignment horizontal="center"/>
    </xf>
    <xf numFmtId="165" fontId="8" fillId="0" borderId="0" xfId="0" applyNumberFormat="1" applyFont="1" applyAlignment="1">
      <alignment horizontal="right" vertical="center" textRotation="90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Calculations!$V$51</c:f>
              <c:strCache>
                <c:ptCount val="1"/>
                <c:pt idx="0">
                  <c:v>residual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cat>
            <c:numRef>
              <c:f>Calculations!$U$52:$U$64</c:f>
              <c:numCache>
                <c:formatCode>0.0000</c:formatCode>
                <c:ptCount val="13"/>
                <c:pt idx="0">
                  <c:v>0.37335815462975491</c:v>
                </c:pt>
                <c:pt idx="1">
                  <c:v>0.43639341521774233</c:v>
                </c:pt>
                <c:pt idx="2">
                  <c:v>0.49492934142546025</c:v>
                </c:pt>
                <c:pt idx="3">
                  <c:v>0.57751224670597545</c:v>
                </c:pt>
                <c:pt idx="4">
                  <c:v>0.65123104528590758</c:v>
                </c:pt>
                <c:pt idx="5">
                  <c:v>0.65700005122753247</c:v>
                </c:pt>
                <c:pt idx="6">
                  <c:v>0.74951447111654879</c:v>
                </c:pt>
                <c:pt idx="7">
                  <c:v>0.75463631410994303</c:v>
                </c:pt>
                <c:pt idx="8">
                  <c:v>0.80618764050310221</c:v>
                </c:pt>
                <c:pt idx="9">
                  <c:v>0.87744742578677148</c:v>
                </c:pt>
                <c:pt idx="10">
                  <c:v>0.88213127738983299</c:v>
                </c:pt>
                <c:pt idx="11">
                  <c:v>0.93716130776426743</c:v>
                </c:pt>
                <c:pt idx="12">
                  <c:v>0.98518111741487169</c:v>
                </c:pt>
              </c:numCache>
            </c:numRef>
          </c:cat>
          <c:val>
            <c:numRef>
              <c:f>Calculations!$V$52:$V$64</c:f>
              <c:numCache>
                <c:formatCode>0.0000</c:formatCode>
                <c:ptCount val="13"/>
                <c:pt idx="0">
                  <c:v>5.5490985613812853</c:v>
                </c:pt>
                <c:pt idx="1">
                  <c:v>0.54131287786528048</c:v>
                </c:pt>
                <c:pt idx="2">
                  <c:v>-0.50556682815028609</c:v>
                </c:pt>
                <c:pt idx="3">
                  <c:v>1.5896309630024916</c:v>
                </c:pt>
                <c:pt idx="4">
                  <c:v>0.47213782414686989</c:v>
                </c:pt>
                <c:pt idx="5">
                  <c:v>0.37843693177490323</c:v>
                </c:pt>
                <c:pt idx="6">
                  <c:v>-2.7686333281357562</c:v>
                </c:pt>
                <c:pt idx="7">
                  <c:v>-1.9613639556034492</c:v>
                </c:pt>
                <c:pt idx="8">
                  <c:v>-1.5652794198672009</c:v>
                </c:pt>
                <c:pt idx="9">
                  <c:v>-1.2124281711753193</c:v>
                </c:pt>
                <c:pt idx="10">
                  <c:v>-2.3529553989755243</c:v>
                </c:pt>
                <c:pt idx="11">
                  <c:v>-0.4272613694460361</c:v>
                </c:pt>
                <c:pt idx="12">
                  <c:v>-0.38707993209399028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8-437B-98C9-035C87398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41086816"/>
        <c:axId val="641087472"/>
      </c:barChart>
      <c:catAx>
        <c:axId val="641086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conversion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87472"/>
        <c:crosses val="autoZero"/>
        <c:auto val="1"/>
        <c:lblAlgn val="ctr"/>
        <c:lblOffset val="100"/>
        <c:tickMarkSkip val="1"/>
        <c:noMultiLvlLbl val="0"/>
      </c:catAx>
      <c:valAx>
        <c:axId val="641087472"/>
        <c:scaling>
          <c:orientation val="minMax"/>
          <c:min val="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residual</a:t>
                </a:r>
              </a:p>
            </c:rich>
          </c:tx>
          <c:layout>
            <c:manualLayout>
              <c:xMode val="edge"/>
              <c:yMode val="edge"/>
              <c:x val="3.0555555555555555E-2"/>
              <c:y val="0.413229075532225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86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45384951881016"/>
          <c:y val="4.7358460595883729E-2"/>
          <c:w val="0.79193503937007859"/>
          <c:h val="0.75123223429924291"/>
        </c:manualLayout>
      </c:layout>
      <c:scatterChart>
        <c:scatterStyle val="lineMarker"/>
        <c:varyColors val="0"/>
        <c:ser>
          <c:idx val="0"/>
          <c:order val="0"/>
          <c:tx>
            <c:strRef>
              <c:f>Formulas!$M$11</c:f>
              <c:strCache>
                <c:ptCount val="1"/>
                <c:pt idx="0">
                  <c:v>CAfexp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6"/>
            <c:spPr>
              <a:solidFill>
                <a:schemeClr val="accent1"/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xVal>
            <c:numRef>
              <c:f>Formulas!$K$12:$K$22</c:f>
              <c:numCache>
                <c:formatCode>0.0</c:formatCode>
                <c:ptCount val="11"/>
                <c:pt idx="0">
                  <c:v>1</c:v>
                </c:pt>
                <c:pt idx="1">
                  <c:v>1.1000000000000001</c:v>
                </c:pt>
                <c:pt idx="2">
                  <c:v>1.4</c:v>
                </c:pt>
                <c:pt idx="3">
                  <c:v>1.8</c:v>
                </c:pt>
                <c:pt idx="4">
                  <c:v>2.4</c:v>
                </c:pt>
                <c:pt idx="5">
                  <c:v>3</c:v>
                </c:pt>
                <c:pt idx="6">
                  <c:v>3.5</c:v>
                </c:pt>
                <c:pt idx="7">
                  <c:v>4.3</c:v>
                </c:pt>
                <c:pt idx="8">
                  <c:v>5</c:v>
                </c:pt>
                <c:pt idx="9">
                  <c:v>6</c:v>
                </c:pt>
                <c:pt idx="10">
                  <c:v>7.5</c:v>
                </c:pt>
              </c:numCache>
            </c:numRef>
          </c:xVal>
          <c:yVal>
            <c:numRef>
              <c:f>Formulas!$M$12:$M$22</c:f>
              <c:numCache>
                <c:formatCode>0.00</c:formatCode>
                <c:ptCount val="11"/>
                <c:pt idx="0">
                  <c:v>2.91</c:v>
                </c:pt>
                <c:pt idx="1">
                  <c:v>4.5</c:v>
                </c:pt>
                <c:pt idx="2">
                  <c:v>11.9</c:v>
                </c:pt>
                <c:pt idx="3">
                  <c:v>20</c:v>
                </c:pt>
                <c:pt idx="4">
                  <c:v>26.5</c:v>
                </c:pt>
                <c:pt idx="5">
                  <c:v>31</c:v>
                </c:pt>
                <c:pt idx="6">
                  <c:v>35.5</c:v>
                </c:pt>
                <c:pt idx="7">
                  <c:v>37</c:v>
                </c:pt>
                <c:pt idx="8">
                  <c:v>41</c:v>
                </c:pt>
                <c:pt idx="9">
                  <c:v>43</c:v>
                </c:pt>
                <c:pt idx="10">
                  <c:v>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4F-48BA-822B-9AD130D8D562}"/>
            </c:ext>
          </c:extLst>
        </c:ser>
        <c:ser>
          <c:idx val="1"/>
          <c:order val="1"/>
          <c:tx>
            <c:v>Model</c:v>
          </c:tx>
          <c:spPr>
            <a:ln w="2222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xVal>
            <c:numRef>
              <c:f>Formulas!$K$12:$K$22</c:f>
              <c:numCache>
                <c:formatCode>0.0</c:formatCode>
                <c:ptCount val="11"/>
                <c:pt idx="0">
                  <c:v>1</c:v>
                </c:pt>
                <c:pt idx="1">
                  <c:v>1.1000000000000001</c:v>
                </c:pt>
                <c:pt idx="2">
                  <c:v>1.4</c:v>
                </c:pt>
                <c:pt idx="3">
                  <c:v>1.8</c:v>
                </c:pt>
                <c:pt idx="4">
                  <c:v>2.4</c:v>
                </c:pt>
                <c:pt idx="5">
                  <c:v>3</c:v>
                </c:pt>
                <c:pt idx="6">
                  <c:v>3.5</c:v>
                </c:pt>
                <c:pt idx="7">
                  <c:v>4.3</c:v>
                </c:pt>
                <c:pt idx="8">
                  <c:v>5</c:v>
                </c:pt>
                <c:pt idx="9">
                  <c:v>6</c:v>
                </c:pt>
                <c:pt idx="10">
                  <c:v>7.5</c:v>
                </c:pt>
              </c:numCache>
            </c:numRef>
          </c:xVal>
          <c:yVal>
            <c:numRef>
              <c:f>Formulas!$L$12:$L$22</c:f>
              <c:numCache>
                <c:formatCode>0.000</c:formatCode>
                <c:ptCount val="11"/>
                <c:pt idx="0">
                  <c:v>2.935163360501686</c:v>
                </c:pt>
                <c:pt idx="1">
                  <c:v>4.9028050036474307</c:v>
                </c:pt>
                <c:pt idx="2">
                  <c:v>11.616205869892509</c:v>
                </c:pt>
                <c:pt idx="3">
                  <c:v>19.199426824427814</c:v>
                </c:pt>
                <c:pt idx="4">
                  <c:v>26.910665967655294</c:v>
                </c:pt>
                <c:pt idx="5">
                  <c:v>31.885088806433675</c:v>
                </c:pt>
                <c:pt idx="6">
                  <c:v>34.820884467817187</c:v>
                </c:pt>
                <c:pt idx="7">
                  <c:v>38.167235170456074</c:v>
                </c:pt>
                <c:pt idx="8">
                  <c:v>40.249409345877844</c:v>
                </c:pt>
                <c:pt idx="9">
                  <c:v>42.404585201574356</c:v>
                </c:pt>
                <c:pt idx="10">
                  <c:v>44.581817579944605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4F-48BA-822B-9AD130D8D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4755320"/>
        <c:axId val="664749744"/>
      </c:scatterChart>
      <c:valAx>
        <c:axId val="664755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volumetric flow rate (cm</a:t>
                </a:r>
                <a:r>
                  <a:rPr lang="en-US" sz="1200" baseline="30000"/>
                  <a:t>3</a:t>
                </a:r>
                <a:r>
                  <a:rPr lang="en-US" sz="1200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4749744"/>
        <c:crosses val="autoZero"/>
        <c:crossBetween val="midCat"/>
      </c:valAx>
      <c:valAx>
        <c:axId val="664749744"/>
        <c:scaling>
          <c:orientation val="minMax"/>
          <c:max val="4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aseline="0"/>
                  <a:t>Exit concentration (</a:t>
                </a:r>
                <a:r>
                  <a:rPr lang="en-US" sz="1200" baseline="0">
                    <a:latin typeface="Symbol" panose="05050102010706020507" pitchFamily="18" charset="2"/>
                  </a:rPr>
                  <a:t>m</a:t>
                </a:r>
                <a:r>
                  <a:rPr lang="en-US" sz="1200" baseline="0"/>
                  <a:t>mol/cm</a:t>
                </a:r>
                <a:r>
                  <a:rPr lang="en-US" sz="1200" baseline="30000"/>
                  <a:t>3</a:t>
                </a:r>
                <a:r>
                  <a:rPr lang="en-US" sz="1200" baseline="0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cross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4755320"/>
        <c:crosses val="autoZero"/>
        <c:crossBetween val="midCat"/>
        <c:majorUnit val="10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57815266841644797"/>
          <c:y val="0.48510986558956787"/>
          <c:w val="0.1551806649168854"/>
          <c:h val="0.129683904785677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Formulas!$O$11</c:f>
              <c:strCache>
                <c:ptCount val="1"/>
                <c:pt idx="0">
                  <c:v>residual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Formulas!$K$12:$K$22</c:f>
              <c:numCache>
                <c:formatCode>0.0</c:formatCode>
                <c:ptCount val="11"/>
                <c:pt idx="0">
                  <c:v>1</c:v>
                </c:pt>
                <c:pt idx="1">
                  <c:v>1.1000000000000001</c:v>
                </c:pt>
                <c:pt idx="2">
                  <c:v>1.4</c:v>
                </c:pt>
                <c:pt idx="3">
                  <c:v>1.8</c:v>
                </c:pt>
                <c:pt idx="4">
                  <c:v>2.4</c:v>
                </c:pt>
                <c:pt idx="5">
                  <c:v>3</c:v>
                </c:pt>
                <c:pt idx="6">
                  <c:v>3.5</c:v>
                </c:pt>
                <c:pt idx="7">
                  <c:v>4.3</c:v>
                </c:pt>
                <c:pt idx="8">
                  <c:v>5</c:v>
                </c:pt>
                <c:pt idx="9">
                  <c:v>6</c:v>
                </c:pt>
                <c:pt idx="10">
                  <c:v>7.5</c:v>
                </c:pt>
              </c:numCache>
            </c:numRef>
          </c:cat>
          <c:val>
            <c:numRef>
              <c:f>Formulas!$O$12:$O$22</c:f>
              <c:numCache>
                <c:formatCode>0.000</c:formatCode>
                <c:ptCount val="11"/>
                <c:pt idx="0">
                  <c:v>-2.5163360501685883E-2</c:v>
                </c:pt>
                <c:pt idx="1">
                  <c:v>-0.40280500364743066</c:v>
                </c:pt>
                <c:pt idx="2">
                  <c:v>0.28379413010749133</c:v>
                </c:pt>
                <c:pt idx="3">
                  <c:v>0.8005731755721861</c:v>
                </c:pt>
                <c:pt idx="4">
                  <c:v>-0.41066596765529439</c:v>
                </c:pt>
                <c:pt idx="5">
                  <c:v>-0.88508880643367505</c:v>
                </c:pt>
                <c:pt idx="6">
                  <c:v>0.67911553218281284</c:v>
                </c:pt>
                <c:pt idx="7">
                  <c:v>-1.1672351704560739</c:v>
                </c:pt>
                <c:pt idx="8">
                  <c:v>0.75059065412215631</c:v>
                </c:pt>
                <c:pt idx="9">
                  <c:v>0.59541479842564371</c:v>
                </c:pt>
                <c:pt idx="10">
                  <c:v>-0.58181757994460526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10-481A-9F4D-368FBFB99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5181696"/>
        <c:axId val="595186944"/>
      </c:barChart>
      <c:catAx>
        <c:axId val="595181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volumetric flow rate (cm</a:t>
                </a:r>
                <a:r>
                  <a:rPr lang="en-US" sz="1200" baseline="30000"/>
                  <a:t>3</a:t>
                </a:r>
                <a:r>
                  <a:rPr lang="en-US" sz="1200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5186944"/>
        <c:crosses val="autoZero"/>
        <c:auto val="1"/>
        <c:lblAlgn val="ctr"/>
        <c:lblOffset val="100"/>
        <c:noMultiLvlLbl val="0"/>
      </c:catAx>
      <c:valAx>
        <c:axId val="595186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residual (</a:t>
                </a:r>
                <a:r>
                  <a:rPr lang="en-US" sz="1200">
                    <a:latin typeface="Symbol" panose="05050102010706020507" pitchFamily="18" charset="2"/>
                  </a:rPr>
                  <a:t>m</a:t>
                </a:r>
                <a:r>
                  <a:rPr lang="en-US" sz="1200"/>
                  <a:t>mol/cm</a:t>
                </a:r>
                <a:r>
                  <a:rPr lang="en-US" sz="1200" baseline="30000"/>
                  <a:t>3</a:t>
                </a:r>
                <a:r>
                  <a:rPr lang="en-US" sz="1200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5181696"/>
        <c:crosses val="autoZero"/>
        <c:crossBetween val="between"/>
      </c:valAx>
      <c:spPr>
        <a:noFill/>
        <a:ln w="15875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1587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0</xdr:colOff>
      <xdr:row>27</xdr:row>
      <xdr:rowOff>0</xdr:rowOff>
    </xdr:from>
    <xdr:to>
      <xdr:col>33</xdr:col>
      <xdr:colOff>400545</xdr:colOff>
      <xdr:row>61</xdr:row>
      <xdr:rowOff>120531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94667" y="5545667"/>
          <a:ext cx="3543795" cy="6735115"/>
        </a:xfrm>
        <a:prstGeom prst="rect">
          <a:avLst/>
        </a:prstGeom>
      </xdr:spPr>
    </xdr:pic>
    <xdr:clientData/>
  </xdr:twoCellAnchor>
  <xdr:twoCellAnchor>
    <xdr:from>
      <xdr:col>22</xdr:col>
      <xdr:colOff>107156</xdr:colOff>
      <xdr:row>53</xdr:row>
      <xdr:rowOff>128588</xdr:rowOff>
    </xdr:from>
    <xdr:to>
      <xdr:col>28</xdr:col>
      <xdr:colOff>119062</xdr:colOff>
      <xdr:row>66</xdr:row>
      <xdr:rowOff>145257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456670</xdr:colOff>
      <xdr:row>37</xdr:row>
      <xdr:rowOff>84668</xdr:rowOff>
    </xdr:from>
    <xdr:to>
      <xdr:col>16</xdr:col>
      <xdr:colOff>602721</xdr:colOff>
      <xdr:row>59</xdr:row>
      <xdr:rowOff>161926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418042</xdr:colOff>
      <xdr:row>61</xdr:row>
      <xdr:rowOff>94191</xdr:rowOff>
    </xdr:from>
    <xdr:to>
      <xdr:col>16</xdr:col>
      <xdr:colOff>534459</xdr:colOff>
      <xdr:row>76</xdr:row>
      <xdr:rowOff>148167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049"/>
  <sheetViews>
    <sheetView tabSelected="1" topLeftCell="A27" zoomScale="80" zoomScaleNormal="80" workbookViewId="0">
      <selection activeCell="AA52" sqref="AA52"/>
    </sheetView>
  </sheetViews>
  <sheetFormatPr defaultRowHeight="15" x14ac:dyDescent="0.25"/>
  <cols>
    <col min="4" max="4" width="10.42578125" bestFit="1" customWidth="1"/>
    <col min="9" max="13" width="9.140625" style="5"/>
    <col min="17" max="17" width="11.140625" customWidth="1"/>
    <col min="18" max="19" width="9.7109375" customWidth="1"/>
    <col min="20" max="20" width="13.7109375" customWidth="1"/>
    <col min="21" max="21" width="16.42578125" customWidth="1"/>
    <col min="22" max="22" width="14.7109375" customWidth="1"/>
    <col min="23" max="23" width="12.140625" customWidth="1"/>
    <col min="24" max="24" width="11.5703125" customWidth="1"/>
    <col min="25" max="25" width="12.7109375" customWidth="1"/>
    <col min="26" max="26" width="9.85546875" customWidth="1"/>
    <col min="27" max="27" width="10.42578125" bestFit="1" customWidth="1"/>
    <col min="28" max="28" width="11.85546875" bestFit="1" customWidth="1"/>
    <col min="31" max="31" width="10.28515625" customWidth="1"/>
    <col min="34" max="34" width="10.5703125" customWidth="1"/>
  </cols>
  <sheetData>
    <row r="1" spans="1:34" x14ac:dyDescent="0.25">
      <c r="M1" t="s">
        <v>48</v>
      </c>
    </row>
    <row r="3" spans="1:34" x14ac:dyDescent="0.25">
      <c r="B3" s="21" t="s">
        <v>42</v>
      </c>
      <c r="M3" s="47" t="s">
        <v>95</v>
      </c>
      <c r="N3" s="11"/>
    </row>
    <row r="4" spans="1:34" ht="18" x14ac:dyDescent="0.35">
      <c r="B4" t="s">
        <v>93</v>
      </c>
      <c r="M4" s="15"/>
      <c r="N4" s="11"/>
      <c r="W4" s="23" t="s">
        <v>59</v>
      </c>
      <c r="X4" s="23"/>
      <c r="Y4" s="23"/>
      <c r="Z4" s="23"/>
      <c r="AA4" s="23"/>
    </row>
    <row r="5" spans="1:34" ht="18.75" thickBot="1" x14ac:dyDescent="0.4">
      <c r="B5" t="s">
        <v>1</v>
      </c>
      <c r="E5" t="s">
        <v>23</v>
      </c>
      <c r="N5" s="11"/>
      <c r="Y5" s="75" t="s">
        <v>85</v>
      </c>
      <c r="Z5" s="75"/>
    </row>
    <row r="6" spans="1:34" ht="18.75" x14ac:dyDescent="0.35">
      <c r="C6" s="16" t="s">
        <v>91</v>
      </c>
      <c r="D6">
        <v>0.10809148353760538</v>
      </c>
      <c r="E6" s="4">
        <v>0.1</v>
      </c>
      <c r="G6" s="12" t="s">
        <v>32</v>
      </c>
      <c r="H6" t="s">
        <v>33</v>
      </c>
      <c r="N6" s="11"/>
      <c r="X6" s="1" t="s">
        <v>60</v>
      </c>
      <c r="Y6" s="11" t="s">
        <v>114</v>
      </c>
      <c r="Z6" s="11" t="s">
        <v>115</v>
      </c>
    </row>
    <row r="7" spans="1:34" ht="15.75" thickBot="1" x14ac:dyDescent="0.3">
      <c r="A7" s="43" t="s">
        <v>6</v>
      </c>
      <c r="B7" s="45">
        <v>2</v>
      </c>
      <c r="C7" s="42" t="s">
        <v>30</v>
      </c>
      <c r="D7">
        <v>0.39373878754392211</v>
      </c>
      <c r="E7" s="4">
        <v>0.4</v>
      </c>
      <c r="W7" s="1" t="s">
        <v>61</v>
      </c>
      <c r="X7" s="24">
        <v>0.10808905072004098</v>
      </c>
      <c r="Y7" s="60">
        <f>KAbase*(1+delta)</f>
        <v>0.10819713977076101</v>
      </c>
      <c r="Z7">
        <f>KAbase*(1-delta)</f>
        <v>0.10798096166932093</v>
      </c>
    </row>
    <row r="8" spans="1:34" x14ac:dyDescent="0.25">
      <c r="A8" s="1" t="s">
        <v>7</v>
      </c>
      <c r="B8" s="5">
        <v>450</v>
      </c>
      <c r="C8" s="1" t="s">
        <v>13</v>
      </c>
      <c r="D8" s="5">
        <v>0.05</v>
      </c>
      <c r="E8" t="s">
        <v>21</v>
      </c>
      <c r="W8" s="1" t="s">
        <v>62</v>
      </c>
      <c r="X8" s="24">
        <v>0.39373223948517982</v>
      </c>
      <c r="Y8" s="60">
        <f>kbase*(1+delta)</f>
        <v>0.39412597172466496</v>
      </c>
      <c r="Z8">
        <f>kbase*(1-delta)</f>
        <v>0.39333850724569464</v>
      </c>
    </row>
    <row r="9" spans="1:34" ht="18" x14ac:dyDescent="0.35">
      <c r="A9" s="1" t="s">
        <v>8</v>
      </c>
      <c r="B9" s="13">
        <v>8.3100000000000001E-5</v>
      </c>
      <c r="C9" s="1" t="s">
        <v>92</v>
      </c>
      <c r="D9" s="8">
        <f>FT0*Rg*T/P</f>
        <v>1.12185</v>
      </c>
      <c r="E9" t="s">
        <v>22</v>
      </c>
      <c r="J9" s="15"/>
      <c r="K9" s="15"/>
      <c r="L9" s="15"/>
      <c r="N9" t="s">
        <v>100</v>
      </c>
      <c r="W9" s="1" t="s">
        <v>63</v>
      </c>
      <c r="X9" s="24">
        <v>1E-3</v>
      </c>
    </row>
    <row r="10" spans="1:34" ht="18.75" thickBot="1" x14ac:dyDescent="0.4">
      <c r="A10" s="1" t="s">
        <v>9</v>
      </c>
      <c r="B10" s="9">
        <f>(FA0/FT0)*P/(Rg*T)</f>
        <v>53.483085974060707</v>
      </c>
      <c r="E10" s="76" t="s">
        <v>94</v>
      </c>
      <c r="F10" s="76"/>
      <c r="G10" s="76"/>
      <c r="H10" s="76"/>
      <c r="N10" s="78" t="s">
        <v>102</v>
      </c>
      <c r="O10" s="78"/>
      <c r="P10" s="78"/>
      <c r="Q10" s="78"/>
      <c r="R10" s="78"/>
      <c r="S10" s="41"/>
      <c r="T10" s="41"/>
      <c r="U10" s="56"/>
    </row>
    <row r="11" spans="1:34" ht="20.25" thickTop="1" thickBot="1" x14ac:dyDescent="0.4">
      <c r="A11" s="43" t="s">
        <v>86</v>
      </c>
      <c r="B11" s="46">
        <v>60</v>
      </c>
      <c r="C11" s="5" t="s">
        <v>11</v>
      </c>
      <c r="D11" s="5"/>
      <c r="E11" s="5" t="s">
        <v>34</v>
      </c>
      <c r="F11" s="5" t="s">
        <v>35</v>
      </c>
      <c r="G11" s="5" t="s">
        <v>36</v>
      </c>
      <c r="H11" s="5" t="s">
        <v>37</v>
      </c>
      <c r="I11" s="40" t="s">
        <v>89</v>
      </c>
      <c r="J11" s="40" t="s">
        <v>90</v>
      </c>
      <c r="K11" s="40" t="s">
        <v>10</v>
      </c>
      <c r="L11" s="41"/>
      <c r="N11" s="5"/>
      <c r="O11" s="80" t="s">
        <v>2</v>
      </c>
      <c r="P11" s="80"/>
      <c r="Q11" s="80"/>
      <c r="R11" s="80"/>
      <c r="S11" s="5"/>
      <c r="T11" s="5"/>
      <c r="U11" s="48"/>
      <c r="W11" s="74" t="s">
        <v>113</v>
      </c>
      <c r="X11" s="27"/>
      <c r="Y11" s="27"/>
      <c r="Z11" s="27"/>
      <c r="AB11" s="79" t="s">
        <v>71</v>
      </c>
      <c r="AC11" s="79"/>
      <c r="AE11" s="79" t="s">
        <v>72</v>
      </c>
      <c r="AF11" s="79"/>
    </row>
    <row r="12" spans="1:34" ht="18.75" thickBot="1" x14ac:dyDescent="0.4">
      <c r="A12" s="43" t="s">
        <v>87</v>
      </c>
      <c r="B12" s="45">
        <v>0</v>
      </c>
      <c r="C12" s="3">
        <v>0</v>
      </c>
      <c r="D12" s="3"/>
      <c r="I12" s="8">
        <f>FA0</f>
        <v>60</v>
      </c>
      <c r="J12" s="8">
        <f>FB0</f>
        <v>0</v>
      </c>
      <c r="K12" s="8">
        <f t="shared" ref="K12:K75" si="0">I12/v0</f>
        <v>53.4830859740607</v>
      </c>
      <c r="L12" s="8"/>
      <c r="M12" s="8"/>
      <c r="N12" s="51">
        <f>I412</f>
        <v>7.9693266505554305</v>
      </c>
      <c r="O12" s="50">
        <v>1</v>
      </c>
      <c r="P12" s="50">
        <v>1.5</v>
      </c>
      <c r="Q12" s="50">
        <v>2</v>
      </c>
      <c r="R12" s="50">
        <v>2.5</v>
      </c>
      <c r="S12" s="54"/>
      <c r="T12" s="54"/>
      <c r="U12" s="54"/>
      <c r="W12" s="25" t="s">
        <v>111</v>
      </c>
      <c r="X12" s="5" t="s">
        <v>112</v>
      </c>
      <c r="Y12" s="5" t="s">
        <v>109</v>
      </c>
      <c r="Z12" s="5" t="s">
        <v>110</v>
      </c>
      <c r="AB12" s="5" t="s">
        <v>107</v>
      </c>
      <c r="AC12" s="5" t="s">
        <v>108</v>
      </c>
      <c r="AE12" s="28">
        <f t="array" ref="AE12:AF13">MINVERSE(MMULT(TRANSPOSE(X),X))</f>
        <v>7.8525843842857228E-5</v>
      </c>
      <c r="AF12">
        <v>2.1118880359685191E-4</v>
      </c>
    </row>
    <row r="13" spans="1:34" ht="18.75" customHeight="1" x14ac:dyDescent="0.35">
      <c r="A13" s="44" t="s">
        <v>88</v>
      </c>
      <c r="B13" s="10">
        <f>FA0+FB0</f>
        <v>60</v>
      </c>
      <c r="C13" s="3">
        <f t="shared" ref="C13:C76" si="1">C12+dV</f>
        <v>0.05</v>
      </c>
      <c r="D13" s="3"/>
      <c r="E13" s="2">
        <f t="shared" ref="E13:E76" si="2">k*K12/(1+KA*K12)</f>
        <v>3.1054652901065327</v>
      </c>
      <c r="F13" s="2">
        <f t="shared" ref="F13:F76" si="3">k*(K12+dV*E13/2)/(1+KA*(K12+dV*E13/2))</f>
        <v>3.1061292499373936</v>
      </c>
      <c r="G13" s="2">
        <f t="shared" ref="G13:G76" si="4">k*(K12+dV*F13/2)/(1+KA*(K12+dV*F13/2))</f>
        <v>3.1061293917189339</v>
      </c>
      <c r="H13" s="2">
        <f t="shared" ref="H13:H76" si="5">k*(K12+dV*G13)/(1+KA*(K12+dV*G13))</f>
        <v>3.1067918533921288</v>
      </c>
      <c r="I13" s="8">
        <f t="shared" ref="I13:I76" si="6">I12-dV*(E13+2*F13+2*G13+H13)/6</f>
        <v>59.844693546443239</v>
      </c>
      <c r="J13" s="8">
        <f t="shared" ref="J13:J76" si="7">J12+dV*(E13+2*F13+2*G13+H13)/6</f>
        <v>0.15530645355676098</v>
      </c>
      <c r="K13" s="8">
        <f t="shared" si="0"/>
        <v>53.344648167262321</v>
      </c>
      <c r="L13" s="8"/>
      <c r="M13" s="77" t="s">
        <v>97</v>
      </c>
      <c r="N13" s="49">
        <v>40</v>
      </c>
      <c r="O13" s="9">
        <f t="dataTable" ref="O13:R18" dt2D="1" dtr="1" r1="B7" r2="B11" ca="1"/>
        <v>2.9408090588753408</v>
      </c>
      <c r="P13" s="9">
        <v>0.97983523549912677</v>
      </c>
      <c r="Q13" s="9">
        <v>0.3095591247956308</v>
      </c>
      <c r="R13" s="9">
        <v>9.3730624946354979E-2</v>
      </c>
      <c r="S13" s="9"/>
      <c r="T13" s="9"/>
      <c r="U13" s="53"/>
      <c r="W13" s="5">
        <v>0.98369480579736146</v>
      </c>
      <c r="X13" s="5">
        <v>0.97605405218661168</v>
      </c>
      <c r="Y13" s="20">
        <v>0.97274460583178834</v>
      </c>
      <c r="Z13" s="8">
        <v>0.9870383275010568</v>
      </c>
      <c r="AB13" s="9">
        <f t="shared" ref="AB13:AB23" si="8">(W13-X13)/(2*KAbase*delta)</f>
        <v>35.344716045938497</v>
      </c>
      <c r="AC13" s="9">
        <f t="shared" ref="AC13:AC23" si="9">(Y13-Z13)/(2*kbase*delta)</f>
        <v>-18.151576421527039</v>
      </c>
      <c r="AE13">
        <v>2.1118880359685191E-4</v>
      </c>
      <c r="AF13" s="28">
        <v>5.7696791136817912E-4</v>
      </c>
    </row>
    <row r="14" spans="1:34" x14ac:dyDescent="0.25">
      <c r="C14" s="3">
        <f t="shared" si="1"/>
        <v>0.1</v>
      </c>
      <c r="D14" s="3"/>
      <c r="E14" s="2">
        <f t="shared" si="2"/>
        <v>3.1042772629147497</v>
      </c>
      <c r="F14" s="2">
        <f t="shared" si="3"/>
        <v>3.1049439061917199</v>
      </c>
      <c r="G14" s="2">
        <f t="shared" si="4"/>
        <v>3.1049440491759954</v>
      </c>
      <c r="H14" s="2">
        <f t="shared" si="5"/>
        <v>3.1056091858645982</v>
      </c>
      <c r="I14" s="8">
        <f t="shared" si="6"/>
        <v>59.689446360113948</v>
      </c>
      <c r="J14" s="8">
        <f t="shared" si="7"/>
        <v>0.31055363988605078</v>
      </c>
      <c r="K14" s="8">
        <f t="shared" si="0"/>
        <v>53.20626319036765</v>
      </c>
      <c r="L14" s="8"/>
      <c r="M14" s="77"/>
      <c r="N14" s="49">
        <v>60</v>
      </c>
      <c r="O14" s="10">
        <v>15.320121965746454</v>
      </c>
      <c r="P14" s="9">
        <v>10.772382795352531</v>
      </c>
      <c r="Q14" s="9">
        <v>7.9693266505554305</v>
      </c>
      <c r="R14" s="9">
        <v>6.0585681565833864</v>
      </c>
      <c r="S14" s="9"/>
      <c r="T14" s="9"/>
      <c r="U14" s="53"/>
      <c r="W14" s="5">
        <v>21.629096185035706</v>
      </c>
      <c r="X14" s="5">
        <v>21.551656801906827</v>
      </c>
      <c r="Y14" s="20">
        <v>21.542112499810063</v>
      </c>
      <c r="Z14" s="8">
        <v>21.638704711379866</v>
      </c>
      <c r="AB14" s="9">
        <f t="shared" si="8"/>
        <v>358.22029434532539</v>
      </c>
      <c r="AC14" s="9">
        <f t="shared" si="9"/>
        <v>-122.66230941121415</v>
      </c>
    </row>
    <row r="15" spans="1:34" x14ac:dyDescent="0.25">
      <c r="C15" s="3">
        <f t="shared" si="1"/>
        <v>0.15000000000000002</v>
      </c>
      <c r="D15" s="3"/>
      <c r="E15" s="2">
        <f t="shared" si="2"/>
        <v>3.1030844255682113</v>
      </c>
      <c r="F15" s="2">
        <f t="shared" si="3"/>
        <v>3.1037537674117859</v>
      </c>
      <c r="G15" s="2">
        <f t="shared" si="4"/>
        <v>3.1037539116110859</v>
      </c>
      <c r="H15" s="2">
        <f t="shared" si="5"/>
        <v>3.1044217383768027</v>
      </c>
      <c r="I15" s="8">
        <f t="shared" si="6"/>
        <v>59.534258680764026</v>
      </c>
      <c r="J15" s="8">
        <f t="shared" si="7"/>
        <v>0.46574131923597378</v>
      </c>
      <c r="K15" s="8">
        <f t="shared" si="0"/>
        <v>53.067931257087871</v>
      </c>
      <c r="L15" s="8"/>
      <c r="M15" s="77"/>
      <c r="N15" s="49">
        <v>80</v>
      </c>
      <c r="O15" s="10">
        <v>32.209389300519469</v>
      </c>
      <c r="P15" s="10">
        <v>27.061558970022499</v>
      </c>
      <c r="Q15" s="10">
        <v>23.835596828114561</v>
      </c>
      <c r="R15" s="10">
        <v>21.590458826808003</v>
      </c>
      <c r="S15" s="10"/>
      <c r="T15" s="10"/>
      <c r="U15" s="10"/>
      <c r="W15" s="5">
        <v>61.157951312038755</v>
      </c>
      <c r="X15" s="5">
        <v>61.069912436144257</v>
      </c>
      <c r="Y15" s="20">
        <v>61.059506087215972</v>
      </c>
      <c r="Z15" s="8">
        <v>61.168427679469119</v>
      </c>
      <c r="AB15" s="9">
        <f t="shared" si="8"/>
        <v>407.25159166456626</v>
      </c>
      <c r="AC15" s="9">
        <f t="shared" si="9"/>
        <v>-138.31937206306216</v>
      </c>
      <c r="AE15" s="1" t="s">
        <v>73</v>
      </c>
      <c r="AF15" s="5">
        <f>AH15^2</f>
        <v>5.0486645994538923</v>
      </c>
      <c r="AG15" s="1" t="s">
        <v>77</v>
      </c>
      <c r="AH15" s="5">
        <f>SQRT(T48/df)</f>
        <v>2.2469233630575594</v>
      </c>
    </row>
    <row r="16" spans="1:34" x14ac:dyDescent="0.25">
      <c r="C16" s="3">
        <f t="shared" si="1"/>
        <v>0.2</v>
      </c>
      <c r="D16" s="3"/>
      <c r="E16" s="2">
        <f t="shared" si="2"/>
        <v>3.1018867509109693</v>
      </c>
      <c r="F16" s="2">
        <f t="shared" si="3"/>
        <v>3.1025588065472083</v>
      </c>
      <c r="G16" s="2">
        <f t="shared" si="4"/>
        <v>3.102558951973966</v>
      </c>
      <c r="H16" s="2">
        <f t="shared" si="5"/>
        <v>3.1032294839835983</v>
      </c>
      <c r="I16" s="8">
        <f t="shared" si="6"/>
        <v>59.379130749497882</v>
      </c>
      <c r="J16" s="8">
        <f t="shared" si="7"/>
        <v>0.62086925050211472</v>
      </c>
      <c r="K16" s="8">
        <f t="shared" si="0"/>
        <v>52.929652582339777</v>
      </c>
      <c r="L16" s="8"/>
      <c r="M16" s="77"/>
      <c r="N16" s="49">
        <v>100</v>
      </c>
      <c r="O16" s="10">
        <v>50.610749252853758</v>
      </c>
      <c r="P16" s="10">
        <v>45.3304031120242</v>
      </c>
      <c r="Q16" s="10">
        <v>42.074282008638363</v>
      </c>
      <c r="R16" s="10">
        <v>39.843174010524436</v>
      </c>
      <c r="S16" s="10"/>
      <c r="T16" s="10"/>
      <c r="U16" s="10"/>
      <c r="W16" s="5">
        <v>32.235269203478254</v>
      </c>
      <c r="X16" s="5">
        <v>32.183637867546757</v>
      </c>
      <c r="Y16" s="20">
        <v>32.170117626471217</v>
      </c>
      <c r="Z16" s="8">
        <v>32.248829780985957</v>
      </c>
      <c r="AB16" s="9">
        <f t="shared" si="8"/>
        <v>238.83703107554135</v>
      </c>
      <c r="AC16" s="9">
        <f t="shared" si="9"/>
        <v>-99.956450883548683</v>
      </c>
      <c r="AE16" s="1" t="s">
        <v>74</v>
      </c>
      <c r="AF16" s="5">
        <f>SQRT(AE12*AF15)</f>
        <v>1.9911068478403605E-2</v>
      </c>
    </row>
    <row r="17" spans="3:34" x14ac:dyDescent="0.25">
      <c r="C17" s="3">
        <f t="shared" si="1"/>
        <v>0.25</v>
      </c>
      <c r="D17" s="3"/>
      <c r="E17" s="2">
        <f t="shared" si="2"/>
        <v>3.1006842115970761</v>
      </c>
      <c r="F17" s="2">
        <f t="shared" si="3"/>
        <v>3.1013589963584494</v>
      </c>
      <c r="G17" s="2">
        <f t="shared" si="4"/>
        <v>3.1013591430252463</v>
      </c>
      <c r="H17" s="2">
        <f t="shared" si="5"/>
        <v>3.1020323955515305</v>
      </c>
      <c r="I17" s="8">
        <f t="shared" si="6"/>
        <v>59.224062808781916</v>
      </c>
      <c r="J17" s="8">
        <f t="shared" si="7"/>
        <v>0.77593719121808136</v>
      </c>
      <c r="K17" s="8">
        <f t="shared" si="0"/>
        <v>52.791427382254234</v>
      </c>
      <c r="L17" s="8"/>
      <c r="M17" s="77"/>
      <c r="N17" s="49">
        <v>120</v>
      </c>
      <c r="O17" s="10">
        <v>69.647922883048125</v>
      </c>
      <c r="P17" s="10">
        <v>64.342621746631636</v>
      </c>
      <c r="Q17" s="10">
        <v>61.114045857095057</v>
      </c>
      <c r="R17" s="10">
        <v>58.927003717365878</v>
      </c>
      <c r="S17" s="10"/>
      <c r="T17" s="10"/>
      <c r="U17" s="10"/>
      <c r="W17" s="5">
        <v>78.412895460428089</v>
      </c>
      <c r="X17" s="5">
        <v>78.313967282691863</v>
      </c>
      <c r="Y17" s="20">
        <v>78.305006468115963</v>
      </c>
      <c r="Z17" s="8">
        <v>78.421938092318996</v>
      </c>
      <c r="AB17" s="9">
        <f t="shared" si="8"/>
        <v>457.62349228349774</v>
      </c>
      <c r="AC17" s="9">
        <f t="shared" si="9"/>
        <v>-148.49130002146384</v>
      </c>
      <c r="AE17" s="1" t="s">
        <v>79</v>
      </c>
      <c r="AF17" s="5">
        <f>SQRT(AF13*AF15)</f>
        <v>5.3971450500661704E-2</v>
      </c>
    </row>
    <row r="18" spans="3:34" x14ac:dyDescent="0.25">
      <c r="C18" s="3">
        <f t="shared" si="1"/>
        <v>0.3</v>
      </c>
      <c r="D18" s="3"/>
      <c r="E18" s="2">
        <f t="shared" si="2"/>
        <v>3.099476780089061</v>
      </c>
      <c r="F18" s="2">
        <f t="shared" si="3"/>
        <v>3.1001543094152999</v>
      </c>
      <c r="G18" s="2">
        <f t="shared" si="4"/>
        <v>3.1001544573348676</v>
      </c>
      <c r="H18" s="2">
        <f t="shared" si="5"/>
        <v>3.1008304457573241</v>
      </c>
      <c r="I18" s="8">
        <f t="shared" si="6"/>
        <v>59.06905510245403</v>
      </c>
      <c r="J18" s="8">
        <f t="shared" si="7"/>
        <v>0.93094489754597065</v>
      </c>
      <c r="K18" s="8">
        <f t="shared" si="0"/>
        <v>52.65325587418463</v>
      </c>
      <c r="L18" s="8"/>
      <c r="M18" s="77"/>
      <c r="N18" s="49">
        <v>140</v>
      </c>
      <c r="O18" s="10">
        <v>89.006640987538418</v>
      </c>
      <c r="P18" s="10">
        <v>83.706099632669009</v>
      </c>
      <c r="Q18" s="10">
        <v>80.511112179586576</v>
      </c>
      <c r="R18" s="10">
        <v>78.363608991650793</v>
      </c>
      <c r="S18" s="10"/>
      <c r="T18" s="10"/>
      <c r="U18" s="10"/>
      <c r="W18" s="5">
        <v>9.4474098850788408</v>
      </c>
      <c r="X18" s="5">
        <v>9.4028220828774067</v>
      </c>
      <c r="Y18" s="20">
        <v>9.3930203783737447</v>
      </c>
      <c r="Z18" s="8">
        <v>9.4572626456130031</v>
      </c>
      <c r="AB18" s="9">
        <f t="shared" si="8"/>
        <v>206.25494397633284</v>
      </c>
      <c r="AC18" s="9">
        <f t="shared" si="9"/>
        <v>-81.581162014136396</v>
      </c>
      <c r="AE18" s="1" t="s">
        <v>75</v>
      </c>
      <c r="AF18" s="29">
        <v>0.05</v>
      </c>
    </row>
    <row r="19" spans="3:34" x14ac:dyDescent="0.25">
      <c r="C19" s="3">
        <f t="shared" si="1"/>
        <v>0.35</v>
      </c>
      <c r="D19" s="3"/>
      <c r="E19" s="2">
        <f t="shared" si="2"/>
        <v>3.0982644286563885</v>
      </c>
      <c r="F19" s="2">
        <f t="shared" si="3"/>
        <v>3.0989447180953489</v>
      </c>
      <c r="G19" s="2">
        <f t="shared" si="4"/>
        <v>3.0989448672805682</v>
      </c>
      <c r="H19" s="2">
        <f t="shared" si="5"/>
        <v>3.0996236070863596</v>
      </c>
      <c r="I19" s="8">
        <f t="shared" si="6"/>
        <v>58.914107875733244</v>
      </c>
      <c r="J19" s="8">
        <f t="shared" si="7"/>
        <v>1.085892124266759</v>
      </c>
      <c r="K19" s="8">
        <f t="shared" si="0"/>
        <v>52.515138276715462</v>
      </c>
      <c r="L19" s="8"/>
      <c r="M19" s="55"/>
      <c r="N19" s="54"/>
      <c r="O19" s="8"/>
      <c r="P19" s="9"/>
      <c r="Q19" s="20"/>
      <c r="R19" s="8"/>
      <c r="S19" s="8"/>
      <c r="T19" s="8"/>
      <c r="U19" s="8"/>
      <c r="W19" s="5">
        <v>20.469918055136802</v>
      </c>
      <c r="X19" s="5">
        <v>20.438332417045999</v>
      </c>
      <c r="Y19" s="20">
        <v>20.425042257411125</v>
      </c>
      <c r="Z19" s="8">
        <v>20.483238144615441</v>
      </c>
      <c r="AB19" s="9">
        <f t="shared" si="8"/>
        <v>146.10933244576415</v>
      </c>
      <c r="AC19" s="9">
        <f t="shared" si="9"/>
        <v>-73.902872775175908</v>
      </c>
      <c r="AE19" s="1" t="s">
        <v>76</v>
      </c>
      <c r="AF19" s="5">
        <f>TINV(alpha,df)</f>
        <v>2.2009851600916384</v>
      </c>
    </row>
    <row r="20" spans="3:34" x14ac:dyDescent="0.25">
      <c r="C20" s="3">
        <f t="shared" si="1"/>
        <v>0.39999999999999997</v>
      </c>
      <c r="D20" s="3"/>
      <c r="E20" s="2">
        <f t="shared" si="2"/>
        <v>3.0970471293739097</v>
      </c>
      <c r="F20" s="2">
        <f t="shared" si="3"/>
        <v>3.0977301945824363</v>
      </c>
      <c r="G20" s="2">
        <f t="shared" si="4"/>
        <v>3.0977303450463438</v>
      </c>
      <c r="H20" s="2">
        <f t="shared" si="5"/>
        <v>3.0984118518311319</v>
      </c>
      <c r="I20" s="8">
        <f t="shared" si="6"/>
        <v>58.759221375229387</v>
      </c>
      <c r="J20" s="8">
        <f t="shared" si="7"/>
        <v>1.2407786247706141</v>
      </c>
      <c r="K20" s="8">
        <f t="shared" si="0"/>
        <v>52.37707480967098</v>
      </c>
      <c r="L20" s="8"/>
      <c r="M20" s="55"/>
      <c r="N20" s="54"/>
      <c r="O20" s="8"/>
      <c r="P20" s="9"/>
      <c r="Q20" s="20"/>
      <c r="R20" s="8"/>
      <c r="S20" s="8"/>
      <c r="T20" s="8"/>
      <c r="U20" s="8"/>
      <c r="W20" s="5">
        <v>17.81539243875913</v>
      </c>
      <c r="X20" s="5">
        <v>17.780350597461972</v>
      </c>
      <c r="Y20" s="20">
        <v>17.767638131416845</v>
      </c>
      <c r="Z20" s="8">
        <v>17.828139202888323</v>
      </c>
      <c r="AB20" s="9">
        <f t="shared" si="8"/>
        <v>162.09709061058786</v>
      </c>
      <c r="AC20" s="9">
        <f t="shared" si="9"/>
        <v>-76.830222933465492</v>
      </c>
      <c r="AE20" s="1" t="s">
        <v>78</v>
      </c>
      <c r="AF20" s="10">
        <f>COUNT(N34:N46)-2</f>
        <v>11</v>
      </c>
    </row>
    <row r="21" spans="3:34" ht="15.75" thickBot="1" x14ac:dyDescent="0.3">
      <c r="C21" s="3">
        <f t="shared" si="1"/>
        <v>0.44999999999999996</v>
      </c>
      <c r="D21" s="3"/>
      <c r="E21" s="2">
        <f t="shared" si="2"/>
        <v>3.0958248541202944</v>
      </c>
      <c r="F21" s="2">
        <f t="shared" si="3"/>
        <v>3.096510710865096</v>
      </c>
      <c r="G21" s="2">
        <f t="shared" si="4"/>
        <v>3.096510862620883</v>
      </c>
      <c r="H21" s="2">
        <f t="shared" si="5"/>
        <v>3.0971951520897076</v>
      </c>
      <c r="I21" s="8">
        <f t="shared" si="6"/>
        <v>58.604395848952869</v>
      </c>
      <c r="J21" s="8">
        <f t="shared" si="7"/>
        <v>1.3956041510471304</v>
      </c>
      <c r="K21" s="8">
        <f t="shared" si="0"/>
        <v>52.239065694123873</v>
      </c>
      <c r="L21" s="8"/>
      <c r="M21" s="55"/>
      <c r="N21" s="52" t="s">
        <v>101</v>
      </c>
      <c r="O21" s="8"/>
      <c r="P21" s="9"/>
      <c r="Q21" s="20"/>
      <c r="R21" s="8"/>
      <c r="S21" s="8"/>
      <c r="T21" s="8"/>
      <c r="U21" s="8"/>
      <c r="W21" s="5">
        <v>8.5882138213642349</v>
      </c>
      <c r="X21" s="5">
        <v>8.5430123977264891</v>
      </c>
      <c r="Y21" s="20">
        <v>8.5336202919940884</v>
      </c>
      <c r="Z21" s="8">
        <v>8.5976591107454503</v>
      </c>
      <c r="AB21" s="9">
        <f t="shared" si="8"/>
        <v>209.09344349235249</v>
      </c>
      <c r="AC21" s="9">
        <f t="shared" si="9"/>
        <v>-81.322803074362284</v>
      </c>
    </row>
    <row r="22" spans="3:34" ht="18" x14ac:dyDescent="0.35">
      <c r="C22" s="3">
        <f t="shared" si="1"/>
        <v>0.49999999999999994</v>
      </c>
      <c r="D22" s="3"/>
      <c r="E22" s="2">
        <f t="shared" si="2"/>
        <v>3.0945975745764551</v>
      </c>
      <c r="F22" s="2">
        <f t="shared" si="3"/>
        <v>3.0952862387349871</v>
      </c>
      <c r="G22" s="2">
        <f t="shared" si="4"/>
        <v>3.095286391796003</v>
      </c>
      <c r="H22" s="2">
        <f t="shared" si="5"/>
        <v>3.0959734797641527</v>
      </c>
      <c r="I22" s="8">
        <f t="shared" si="6"/>
        <v>58.449631546324511</v>
      </c>
      <c r="J22" s="8">
        <f t="shared" si="7"/>
        <v>1.5503684536754854</v>
      </c>
      <c r="K22" s="8">
        <f t="shared" si="0"/>
        <v>52.101111152404073</v>
      </c>
      <c r="L22" s="8"/>
      <c r="M22" s="8"/>
      <c r="N22" s="82" t="s">
        <v>103</v>
      </c>
      <c r="O22" s="82"/>
      <c r="P22" s="82"/>
      <c r="Q22" s="82"/>
      <c r="R22" s="82"/>
      <c r="S22" s="59"/>
      <c r="T22" s="59"/>
      <c r="U22" s="59"/>
      <c r="W22" s="5">
        <v>13.214480215796117</v>
      </c>
      <c r="X22" s="5">
        <v>13.173699586845348</v>
      </c>
      <c r="Y22" s="20">
        <v>13.162368375238822</v>
      </c>
      <c r="Z22" s="8">
        <v>13.225854243595155</v>
      </c>
      <c r="AB22" s="9">
        <f t="shared" si="8"/>
        <v>188.64366316063598</v>
      </c>
      <c r="AC22" s="9">
        <f t="shared" si="9"/>
        <v>-80.620612169507467</v>
      </c>
      <c r="AE22" s="30" t="s">
        <v>80</v>
      </c>
      <c r="AF22" s="31" t="s">
        <v>82</v>
      </c>
      <c r="AG22" s="32" t="s">
        <v>81</v>
      </c>
      <c r="AH22" s="33"/>
    </row>
    <row r="23" spans="3:34" x14ac:dyDescent="0.25">
      <c r="C23" s="3">
        <f t="shared" si="1"/>
        <v>0.54999999999999993</v>
      </c>
      <c r="D23" s="3"/>
      <c r="E23" s="2">
        <f t="shared" si="2"/>
        <v>3.0933652622239523</v>
      </c>
      <c r="F23" s="2">
        <f t="shared" si="3"/>
        <v>3.0940567497853078</v>
      </c>
      <c r="G23" s="2">
        <f t="shared" si="4"/>
        <v>3.0940569041650599</v>
      </c>
      <c r="H23" s="2">
        <f t="shared" si="5"/>
        <v>3.0947468065589616</v>
      </c>
      <c r="I23" s="8">
        <f t="shared" si="6"/>
        <v>58.294928718185481</v>
      </c>
      <c r="J23" s="8">
        <f t="shared" si="7"/>
        <v>1.7050712818145157</v>
      </c>
      <c r="K23" s="8">
        <f t="shared" si="0"/>
        <v>51.963211408107576</v>
      </c>
      <c r="L23" s="8"/>
      <c r="M23" s="8"/>
      <c r="O23" s="81" t="s">
        <v>2</v>
      </c>
      <c r="P23" s="81"/>
      <c r="Q23" s="81"/>
      <c r="R23" s="81"/>
      <c r="S23" s="9"/>
      <c r="T23" s="9"/>
      <c r="U23" s="53"/>
      <c r="W23" s="5">
        <v>69.679591323974492</v>
      </c>
      <c r="X23" s="5">
        <v>69.6163183692844</v>
      </c>
      <c r="Y23" s="20">
        <v>69.602202894430917</v>
      </c>
      <c r="Z23" s="8">
        <v>69.693752307196107</v>
      </c>
      <c r="AB23" s="9">
        <f t="shared" si="8"/>
        <v>292.68901090626525</v>
      </c>
      <c r="AC23" s="9">
        <f t="shared" si="9"/>
        <v>-116.25846652142849</v>
      </c>
      <c r="AE23" s="34" t="s">
        <v>15</v>
      </c>
      <c r="AF23" s="73">
        <v>9.4827258821013435E-2</v>
      </c>
      <c r="AG23" s="35">
        <f>tval*SKA</f>
        <v>4.3823966242534734E-2</v>
      </c>
      <c r="AH23" s="36"/>
    </row>
    <row r="24" spans="3:34" ht="15.75" thickBot="1" x14ac:dyDescent="0.3">
      <c r="C24" s="3">
        <f t="shared" si="1"/>
        <v>0.6</v>
      </c>
      <c r="D24" s="3"/>
      <c r="E24" s="2">
        <f t="shared" si="2"/>
        <v>3.0921278883433923</v>
      </c>
      <c r="F24" s="2">
        <f t="shared" si="3"/>
        <v>3.092822215409194</v>
      </c>
      <c r="G24" s="2">
        <f t="shared" si="4"/>
        <v>3.0928223711213541</v>
      </c>
      <c r="H24" s="2">
        <f t="shared" si="5"/>
        <v>3.0935151039794655</v>
      </c>
      <c r="I24" s="8">
        <f t="shared" si="6"/>
        <v>58.140287616807285</v>
      </c>
      <c r="J24" s="8">
        <f t="shared" si="7"/>
        <v>1.8597123831927154</v>
      </c>
      <c r="K24" s="8">
        <f t="shared" si="0"/>
        <v>51.825366686105347</v>
      </c>
      <c r="L24" s="8"/>
      <c r="M24" s="8"/>
      <c r="N24" s="51">
        <f>I412</f>
        <v>7.9693266505554305</v>
      </c>
      <c r="O24" s="50">
        <v>1</v>
      </c>
      <c r="P24" s="50">
        <v>1.5</v>
      </c>
      <c r="Q24" s="50">
        <v>2</v>
      </c>
      <c r="R24" s="50">
        <v>2.5</v>
      </c>
      <c r="S24" s="54"/>
      <c r="T24" s="54"/>
      <c r="U24" s="54"/>
      <c r="W24" s="5">
        <v>27.093147699370469</v>
      </c>
      <c r="X24" s="5">
        <v>27.029971327513078</v>
      </c>
      <c r="Y24" s="20">
        <v>27.018111690745151</v>
      </c>
      <c r="Z24" s="5">
        <v>27.105058191868132</v>
      </c>
      <c r="AE24" s="17" t="s">
        <v>12</v>
      </c>
      <c r="AF24" s="72">
        <v>0.38480323815622935</v>
      </c>
      <c r="AG24" s="72">
        <f>tval*Sk</f>
        <v>0.11879036162057684</v>
      </c>
      <c r="AH24" s="38"/>
    </row>
    <row r="25" spans="3:34" ht="14.25" customHeight="1" x14ac:dyDescent="0.25">
      <c r="C25" s="3">
        <f t="shared" si="1"/>
        <v>0.65</v>
      </c>
      <c r="D25" s="3"/>
      <c r="E25" s="2">
        <f t="shared" si="2"/>
        <v>3.0908854240128028</v>
      </c>
      <c r="F25" s="2">
        <f t="shared" si="3"/>
        <v>3.091582606798116</v>
      </c>
      <c r="G25" s="2">
        <f t="shared" si="4"/>
        <v>3.0915827638565183</v>
      </c>
      <c r="H25" s="2">
        <f t="shared" si="5"/>
        <v>3.092278343330225</v>
      </c>
      <c r="I25" s="8">
        <f t="shared" si="6"/>
        <v>57.985708495901847</v>
      </c>
      <c r="J25" s="8">
        <f t="shared" si="7"/>
        <v>2.0142915040981513</v>
      </c>
      <c r="K25" s="8">
        <f t="shared" si="0"/>
        <v>51.687577212552341</v>
      </c>
      <c r="L25" s="8"/>
      <c r="M25" s="77" t="s">
        <v>99</v>
      </c>
      <c r="N25" s="49">
        <v>0</v>
      </c>
      <c r="O25" s="10">
        <f t="dataTable" ref="O25:R30" dt2D="1" dtr="1" r1="B7" r2="B12"/>
        <v>15.320121965746454</v>
      </c>
      <c r="P25" s="9">
        <v>10.772382795352531</v>
      </c>
      <c r="Q25" s="9">
        <v>7.9693266505554305</v>
      </c>
      <c r="R25" s="9">
        <v>6.0585681565833864</v>
      </c>
      <c r="S25" s="9"/>
      <c r="T25" s="9"/>
      <c r="U25" s="53"/>
      <c r="W25" s="5">
        <v>2.9474724322394157</v>
      </c>
      <c r="X25" s="5">
        <v>2.9342901321496293</v>
      </c>
      <c r="Y25" s="20">
        <v>2.9279295118449893</v>
      </c>
      <c r="Z25" s="5">
        <v>2.9538699713387082</v>
      </c>
      <c r="AC25" s="14"/>
    </row>
    <row r="26" spans="3:34" x14ac:dyDescent="0.25">
      <c r="C26" s="3">
        <f t="shared" si="1"/>
        <v>0.70000000000000007</v>
      </c>
      <c r="D26" s="3"/>
      <c r="E26" s="2">
        <f t="shared" si="2"/>
        <v>3.0896378401060045</v>
      </c>
      <c r="F26" s="2">
        <f t="shared" si="3"/>
        <v>3.0903378949402436</v>
      </c>
      <c r="G26" s="2">
        <f t="shared" si="4"/>
        <v>3.090338053358888</v>
      </c>
      <c r="H26" s="2">
        <f t="shared" si="5"/>
        <v>3.0910364957134173</v>
      </c>
      <c r="I26" s="8">
        <f t="shared" si="6"/>
        <v>57.831191610631699</v>
      </c>
      <c r="J26" s="8">
        <f t="shared" si="7"/>
        <v>2.1688083893682988</v>
      </c>
      <c r="K26" s="8">
        <f t="shared" si="0"/>
        <v>51.549843214896555</v>
      </c>
      <c r="L26" s="8"/>
      <c r="M26" s="77"/>
      <c r="N26" s="49">
        <v>10</v>
      </c>
      <c r="O26" s="10">
        <v>17.211519861969819</v>
      </c>
      <c r="P26" s="10">
        <v>12.423288760954831</v>
      </c>
      <c r="Q26" s="9">
        <v>9.4250787555855471</v>
      </c>
      <c r="R26" s="9">
        <v>7.3533338468198188</v>
      </c>
      <c r="S26" s="9"/>
      <c r="T26" s="9"/>
      <c r="U26" s="53"/>
      <c r="W26" s="48"/>
      <c r="X26" s="48"/>
      <c r="Y26" s="48"/>
      <c r="Z26" s="48"/>
    </row>
    <row r="27" spans="3:34" x14ac:dyDescent="0.25">
      <c r="C27" s="3">
        <f t="shared" si="1"/>
        <v>0.75000000000000011</v>
      </c>
      <c r="D27" s="3"/>
      <c r="E27" s="2">
        <f t="shared" si="2"/>
        <v>3.0883851072909647</v>
      </c>
      <c r="F27" s="2">
        <f t="shared" si="3"/>
        <v>3.089088050618813</v>
      </c>
      <c r="G27" s="2">
        <f t="shared" si="4"/>
        <v>3.0890882104118695</v>
      </c>
      <c r="H27" s="2">
        <f t="shared" si="5"/>
        <v>3.089789532027202</v>
      </c>
      <c r="I27" s="8">
        <f t="shared" si="6"/>
        <v>57.6767372176202</v>
      </c>
      <c r="J27" s="8">
        <f t="shared" si="7"/>
        <v>2.3232627823797949</v>
      </c>
      <c r="K27" s="8">
        <f t="shared" si="0"/>
        <v>51.412164921888127</v>
      </c>
      <c r="L27" s="8"/>
      <c r="M27" s="77"/>
      <c r="N27" s="49">
        <v>20</v>
      </c>
      <c r="O27" s="10">
        <v>18.911996135795629</v>
      </c>
      <c r="P27" s="10">
        <v>13.932122926044151</v>
      </c>
      <c r="Q27" s="9">
        <v>10.772382795352531</v>
      </c>
      <c r="R27" s="9">
        <v>8.5655826239690303</v>
      </c>
      <c r="S27" s="9"/>
      <c r="T27" s="9"/>
      <c r="U27" s="53"/>
      <c r="V27" s="63"/>
      <c r="W27" s="48"/>
      <c r="X27" s="48"/>
      <c r="Y27" s="48"/>
      <c r="Z27" s="48"/>
    </row>
    <row r="28" spans="3:34" x14ac:dyDescent="0.25">
      <c r="C28" s="3">
        <f t="shared" si="1"/>
        <v>0.80000000000000016</v>
      </c>
      <c r="D28" s="3"/>
      <c r="E28" s="2">
        <f t="shared" si="2"/>
        <v>3.0871271960281295</v>
      </c>
      <c r="F28" s="2">
        <f t="shared" si="3"/>
        <v>3.0878330444104711</v>
      </c>
      <c r="G28" s="2">
        <f t="shared" si="4"/>
        <v>3.0878332055922799</v>
      </c>
      <c r="H28" s="2">
        <f t="shared" si="5"/>
        <v>3.0885374229640736</v>
      </c>
      <c r="I28" s="8">
        <f t="shared" si="6"/>
        <v>57.522345574961889</v>
      </c>
      <c r="J28" s="8">
        <f t="shared" si="7"/>
        <v>2.477654425038109</v>
      </c>
      <c r="K28" s="8">
        <f t="shared" si="0"/>
        <v>51.274542563588618</v>
      </c>
      <c r="L28" s="8"/>
      <c r="M28" s="77"/>
      <c r="N28" s="49">
        <v>30</v>
      </c>
      <c r="O28" s="10">
        <v>20.453999458698672</v>
      </c>
      <c r="P28" s="10">
        <v>15.320121965746454</v>
      </c>
      <c r="Q28" s="10">
        <v>12.02482457696625</v>
      </c>
      <c r="R28" s="9">
        <v>9.7027538422484341</v>
      </c>
      <c r="S28" s="9"/>
      <c r="T28" s="9"/>
      <c r="U28" s="53"/>
      <c r="V28" s="63"/>
      <c r="W28" s="48"/>
      <c r="X28" s="48"/>
      <c r="Y28" s="48"/>
      <c r="Z28" s="48"/>
    </row>
    <row r="29" spans="3:34" x14ac:dyDescent="0.25">
      <c r="C29" s="3">
        <f t="shared" si="1"/>
        <v>0.8500000000000002</v>
      </c>
      <c r="D29" s="3"/>
      <c r="E29" s="2">
        <f t="shared" si="2"/>
        <v>3.0858640765687566</v>
      </c>
      <c r="F29" s="2">
        <f t="shared" si="3"/>
        <v>3.0865728466836093</v>
      </c>
      <c r="G29" s="2">
        <f t="shared" si="4"/>
        <v>3.0865730092686836</v>
      </c>
      <c r="H29" s="2">
        <f t="shared" si="5"/>
        <v>3.0872801390092079</v>
      </c>
      <c r="I29" s="8">
        <f t="shared" si="6"/>
        <v>57.36801694223287</v>
      </c>
      <c r="J29" s="8">
        <f t="shared" si="7"/>
        <v>2.6319830577671302</v>
      </c>
      <c r="K29" s="8">
        <f t="shared" si="0"/>
        <v>51.136976371380193</v>
      </c>
      <c r="L29" s="8"/>
      <c r="M29" s="77"/>
      <c r="N29" s="49">
        <v>40</v>
      </c>
      <c r="O29" s="10">
        <v>21.862258569966684</v>
      </c>
      <c r="P29" s="10">
        <v>16.604152190579278</v>
      </c>
      <c r="Q29" s="10">
        <v>13.19402098968107</v>
      </c>
      <c r="R29" s="9">
        <v>10.772382795352531</v>
      </c>
      <c r="S29" s="9"/>
      <c r="T29" s="9"/>
      <c r="U29" s="53"/>
      <c r="V29" s="64"/>
      <c r="W29" s="10"/>
      <c r="X29" s="8"/>
      <c r="Y29" s="8"/>
      <c r="Z29" s="8"/>
      <c r="AA29" s="8"/>
    </row>
    <row r="30" spans="3:34" x14ac:dyDescent="0.25">
      <c r="C30" s="3">
        <f t="shared" si="1"/>
        <v>0.90000000000000024</v>
      </c>
      <c r="D30" s="3"/>
      <c r="E30" s="2">
        <f t="shared" si="2"/>
        <v>3.0845957189532203</v>
      </c>
      <c r="F30" s="2">
        <f t="shared" si="3"/>
        <v>3.085307427596681</v>
      </c>
      <c r="G30" s="2">
        <f t="shared" si="4"/>
        <v>3.0853075915997095</v>
      </c>
      <c r="H30" s="2">
        <f t="shared" si="5"/>
        <v>3.0860176504387815</v>
      </c>
      <c r="I30" s="8">
        <f t="shared" si="6"/>
        <v>57.213751580501331</v>
      </c>
      <c r="J30" s="8">
        <f t="shared" si="7"/>
        <v>2.7862484194986701</v>
      </c>
      <c r="K30" s="8">
        <f t="shared" si="0"/>
        <v>50.99946657797507</v>
      </c>
      <c r="L30" s="8"/>
      <c r="M30" s="77"/>
      <c r="N30" s="49">
        <v>50</v>
      </c>
      <c r="O30" s="10">
        <v>23.156078038309865</v>
      </c>
      <c r="P30" s="10">
        <v>17.797765061142826</v>
      </c>
      <c r="Q30" s="10">
        <v>14.289726491046329</v>
      </c>
      <c r="R30" s="9">
        <v>11.781339132555463</v>
      </c>
      <c r="S30" s="69"/>
      <c r="T30" s="9"/>
      <c r="U30" s="53"/>
      <c r="V30" s="64"/>
      <c r="W30" s="10"/>
      <c r="X30" s="8"/>
      <c r="Y30" s="8"/>
      <c r="Z30" s="8"/>
      <c r="AA30" s="8"/>
    </row>
    <row r="31" spans="3:34" x14ac:dyDescent="0.25">
      <c r="C31" s="3">
        <f t="shared" si="1"/>
        <v>0.95000000000000029</v>
      </c>
      <c r="D31" s="3"/>
      <c r="E31" s="2">
        <f t="shared" si="2"/>
        <v>3.0833220930093095</v>
      </c>
      <c r="F31" s="2">
        <f t="shared" si="3"/>
        <v>3.0840367570965053</v>
      </c>
      <c r="G31" s="2">
        <f t="shared" si="4"/>
        <v>3.0840369225323552</v>
      </c>
      <c r="H31" s="2">
        <f t="shared" si="5"/>
        <v>3.0847499273182883</v>
      </c>
      <c r="I31" s="8">
        <f t="shared" si="6"/>
        <v>57.059549752338121</v>
      </c>
      <c r="J31" s="8">
        <f t="shared" si="7"/>
        <v>2.940450247661881</v>
      </c>
      <c r="K31" s="8">
        <f t="shared" si="0"/>
        <v>50.862013417424897</v>
      </c>
      <c r="L31" s="8"/>
      <c r="M31" s="8"/>
      <c r="O31" s="5"/>
      <c r="P31" s="5"/>
      <c r="Q31" s="5"/>
      <c r="R31" s="5"/>
      <c r="S31" s="5"/>
      <c r="T31" s="5"/>
      <c r="U31" s="48"/>
      <c r="V31" s="65"/>
      <c r="W31" s="10"/>
      <c r="X31" s="8"/>
      <c r="Y31" s="8"/>
      <c r="Z31" s="8"/>
      <c r="AA31" s="8"/>
    </row>
    <row r="32" spans="3:34" x14ac:dyDescent="0.25">
      <c r="C32" s="3">
        <f t="shared" si="1"/>
        <v>1.0000000000000002</v>
      </c>
      <c r="D32" s="3"/>
      <c r="E32" s="2">
        <f t="shared" si="2"/>
        <v>3.0820431683505114</v>
      </c>
      <c r="F32" s="2">
        <f t="shared" si="3"/>
        <v>3.0827608049165587</v>
      </c>
      <c r="G32" s="2">
        <f t="shared" si="4"/>
        <v>3.0827609718002762</v>
      </c>
      <c r="H32" s="2">
        <f t="shared" si="5"/>
        <v>3.0834769395008377</v>
      </c>
      <c r="I32" s="8">
        <f t="shared" si="6"/>
        <v>56.905411721827413</v>
      </c>
      <c r="J32" s="8">
        <f t="shared" si="7"/>
        <v>3.0945882781725897</v>
      </c>
      <c r="K32" s="8">
        <f t="shared" si="0"/>
        <v>50.724617125130287</v>
      </c>
      <c r="L32" s="8"/>
      <c r="M32" s="8"/>
      <c r="O32" s="5"/>
      <c r="P32" s="5"/>
      <c r="Q32" s="70"/>
      <c r="R32" s="5"/>
      <c r="S32" s="5"/>
      <c r="T32" s="5"/>
      <c r="U32" s="48"/>
      <c r="V32" s="64"/>
      <c r="W32" s="10"/>
      <c r="X32" s="8"/>
      <c r="Y32" s="8"/>
      <c r="Z32" s="8"/>
      <c r="AA32" s="8"/>
    </row>
    <row r="33" spans="3:27" ht="18" thickBot="1" x14ac:dyDescent="0.3">
      <c r="C33" s="3">
        <f t="shared" si="1"/>
        <v>1.0500000000000003</v>
      </c>
      <c r="D33" s="3"/>
      <c r="E33" s="2">
        <f t="shared" si="2"/>
        <v>3.080758914374274</v>
      </c>
      <c r="F33" s="2">
        <f t="shared" si="3"/>
        <v>3.0814795405752489</v>
      </c>
      <c r="G33" s="2">
        <f t="shared" si="4"/>
        <v>3.0814797089220649</v>
      </c>
      <c r="H33" s="2">
        <f t="shared" si="5"/>
        <v>3.082198656625434</v>
      </c>
      <c r="I33" s="8">
        <f t="shared" si="6"/>
        <v>56.751337754577463</v>
      </c>
      <c r="J33" s="8">
        <f t="shared" si="7"/>
        <v>3.2486622454225427</v>
      </c>
      <c r="K33" s="8">
        <f t="shared" si="0"/>
        <v>50.587277937850395</v>
      </c>
      <c r="L33" s="8"/>
      <c r="M33" s="8"/>
      <c r="N33" s="40" t="s">
        <v>96</v>
      </c>
      <c r="O33" s="40" t="s">
        <v>98</v>
      </c>
      <c r="P33" s="40" t="s">
        <v>2</v>
      </c>
      <c r="Q33" s="40" t="s">
        <v>104</v>
      </c>
      <c r="R33" s="68" t="s">
        <v>105</v>
      </c>
      <c r="S33" s="41" t="s">
        <v>45</v>
      </c>
      <c r="T33" s="41" t="s">
        <v>18</v>
      </c>
      <c r="U33" s="56" t="s">
        <v>117</v>
      </c>
      <c r="V33" s="62" t="s">
        <v>105</v>
      </c>
      <c r="W33" s="52" t="s">
        <v>106</v>
      </c>
      <c r="X33" s="8"/>
      <c r="Y33" s="58" t="s">
        <v>116</v>
      </c>
      <c r="Z33" s="8"/>
      <c r="AA33" s="8"/>
    </row>
    <row r="34" spans="3:27" x14ac:dyDescent="0.25">
      <c r="C34" s="3">
        <f t="shared" si="1"/>
        <v>1.1000000000000003</v>
      </c>
      <c r="D34" s="3"/>
      <c r="E34" s="2">
        <f t="shared" si="2"/>
        <v>3.0794693002602642</v>
      </c>
      <c r="F34" s="2">
        <f t="shared" si="3"/>
        <v>3.0801929333741755</v>
      </c>
      <c r="G34" s="2">
        <f t="shared" si="4"/>
        <v>3.080193103199504</v>
      </c>
      <c r="H34" s="2">
        <f t="shared" si="5"/>
        <v>3.0809150481152492</v>
      </c>
      <c r="I34" s="8">
        <f t="shared" si="6"/>
        <v>56.597328117731436</v>
      </c>
      <c r="J34" s="8">
        <f t="shared" si="7"/>
        <v>3.4026718822685664</v>
      </c>
      <c r="K34" s="8">
        <f t="shared" si="0"/>
        <v>50.449996093712564</v>
      </c>
      <c r="L34" s="8"/>
      <c r="M34" s="8"/>
      <c r="N34" s="10">
        <f>N13</f>
        <v>40</v>
      </c>
      <c r="O34" s="5">
        <v>0</v>
      </c>
      <c r="P34" s="10">
        <f>P12</f>
        <v>1.5</v>
      </c>
      <c r="Q34" s="9">
        <f>P13</f>
        <v>0.97983523549912677</v>
      </c>
      <c r="R34" s="46">
        <v>0.59275530340513649</v>
      </c>
      <c r="S34" s="7">
        <f>R34-Q34</f>
        <v>-0.38707993209399028</v>
      </c>
      <c r="T34" s="7">
        <f>S34^2</f>
        <v>0.14983087382988813</v>
      </c>
      <c r="U34" s="8">
        <f>(N34-R34)/N34</f>
        <v>0.98518111741487169</v>
      </c>
      <c r="V34" s="66">
        <f>Q34*Z34</f>
        <v>0.90046858142369757</v>
      </c>
      <c r="W34" s="10">
        <f ca="1">RANDBETWEEN(-150,150)</f>
        <v>-123</v>
      </c>
      <c r="X34" s="57">
        <v>-81</v>
      </c>
      <c r="Y34" s="8">
        <f>1+X34/1000</f>
        <v>0.91900000000000004</v>
      </c>
      <c r="Z34" s="8">
        <v>0.91900000000000004</v>
      </c>
      <c r="AA34" s="8"/>
    </row>
    <row r="35" spans="3:27" x14ac:dyDescent="0.25">
      <c r="C35" s="3">
        <f t="shared" si="1"/>
        <v>1.1500000000000004</v>
      </c>
      <c r="D35" s="3"/>
      <c r="E35" s="2">
        <f t="shared" si="2"/>
        <v>3.0781742949685995</v>
      </c>
      <c r="F35" s="2">
        <f t="shared" si="3"/>
        <v>3.078900952396376</v>
      </c>
      <c r="G35" s="2">
        <f t="shared" si="4"/>
        <v>3.0789011237158199</v>
      </c>
      <c r="H35" s="2">
        <f t="shared" si="5"/>
        <v>3.0796260831758748</v>
      </c>
      <c r="I35" s="8">
        <f t="shared" si="6"/>
        <v>56.443383079978361</v>
      </c>
      <c r="J35" s="8">
        <f t="shared" si="7"/>
        <v>3.5566169200216402</v>
      </c>
      <c r="K35" s="8">
        <f t="shared" si="0"/>
        <v>50.312771832222097</v>
      </c>
      <c r="L35" s="8"/>
      <c r="M35" s="8"/>
      <c r="N35" s="10">
        <f>N15</f>
        <v>80</v>
      </c>
      <c r="O35" s="5">
        <v>0</v>
      </c>
      <c r="P35" s="10">
        <f>R12</f>
        <v>2.5</v>
      </c>
      <c r="Q35" s="10">
        <f>R15</f>
        <v>21.590458826808003</v>
      </c>
      <c r="R35" s="45">
        <v>19.629094871204554</v>
      </c>
      <c r="S35" s="7">
        <f t="shared" ref="S35:S46" si="10">R35-Q35</f>
        <v>-1.9613639556034492</v>
      </c>
      <c r="T35" s="7">
        <f t="shared" ref="T35:T46" si="11">S35^2</f>
        <v>3.846948566340409</v>
      </c>
      <c r="U35" s="8">
        <f t="shared" ref="U35:U46" si="12">(N35-R35)/N35</f>
        <v>0.75463631410994303</v>
      </c>
      <c r="V35" s="67">
        <f t="shared" ref="V35:V46" si="13">Q35*Z35</f>
        <v>23.727914250661996</v>
      </c>
      <c r="W35" s="10">
        <f t="shared" ref="W35:W46" ca="1" si="14">RANDBETWEEN(-150,150)</f>
        <v>-136</v>
      </c>
      <c r="X35" s="57">
        <v>99</v>
      </c>
      <c r="Y35" s="8">
        <f t="shared" ref="Y35:Y46" si="15">1+X35/1000</f>
        <v>1.099</v>
      </c>
      <c r="Z35" s="8">
        <v>1.099</v>
      </c>
      <c r="AA35" s="8"/>
    </row>
    <row r="36" spans="3:27" x14ac:dyDescent="0.25">
      <c r="C36" s="3">
        <f t="shared" si="1"/>
        <v>1.2000000000000004</v>
      </c>
      <c r="D36" s="3"/>
      <c r="E36" s="2">
        <f t="shared" si="2"/>
        <v>3.0768738672380755</v>
      </c>
      <c r="F36" s="2">
        <f t="shared" si="3"/>
        <v>3.077603566504556</v>
      </c>
      <c r="G36" s="2">
        <f t="shared" si="4"/>
        <v>3.0776037393339082</v>
      </c>
      <c r="H36" s="2">
        <f t="shared" si="5"/>
        <v>3.0783317307935616</v>
      </c>
      <c r="I36" s="8">
        <f t="shared" si="6"/>
        <v>56.289502911564121</v>
      </c>
      <c r="J36" s="8">
        <f t="shared" si="7"/>
        <v>3.7104970884358783</v>
      </c>
      <c r="K36" s="8">
        <f t="shared" si="0"/>
        <v>50.175605394272068</v>
      </c>
      <c r="L36" s="8"/>
      <c r="M36" s="8"/>
      <c r="N36" s="10">
        <f>N17</f>
        <v>120</v>
      </c>
      <c r="O36" s="5">
        <v>0</v>
      </c>
      <c r="P36" s="10">
        <f>Q12</f>
        <v>2</v>
      </c>
      <c r="Q36" s="10">
        <f>Q17</f>
        <v>61.114045857095057</v>
      </c>
      <c r="R36" s="45">
        <v>60.608479028944771</v>
      </c>
      <c r="S36" s="7">
        <f t="shared" si="10"/>
        <v>-0.50556682815028609</v>
      </c>
      <c r="T36" s="7">
        <f t="shared" si="11"/>
        <v>0.25559781772594092</v>
      </c>
      <c r="U36" s="8">
        <f t="shared" si="12"/>
        <v>0.49492934142546025</v>
      </c>
      <c r="V36" s="67">
        <f t="shared" si="13"/>
        <v>65.269800975377521</v>
      </c>
      <c r="W36" s="10">
        <f t="shared" ca="1" si="14"/>
        <v>-52</v>
      </c>
      <c r="X36" s="57">
        <v>68</v>
      </c>
      <c r="Y36" s="8">
        <f t="shared" si="15"/>
        <v>1.0680000000000001</v>
      </c>
      <c r="Z36" s="8">
        <v>1.0680000000000001</v>
      </c>
      <c r="AA36" s="8"/>
    </row>
    <row r="37" spans="3:27" x14ac:dyDescent="0.25">
      <c r="C37" s="3">
        <f t="shared" si="1"/>
        <v>1.2500000000000004</v>
      </c>
      <c r="D37" s="3"/>
      <c r="E37" s="2">
        <f t="shared" si="2"/>
        <v>3.0755679855843723</v>
      </c>
      <c r="F37" s="2">
        <f t="shared" si="3"/>
        <v>3.0763007443393073</v>
      </c>
      <c r="G37" s="2">
        <f t="shared" si="4"/>
        <v>3.076300918694554</v>
      </c>
      <c r="H37" s="2">
        <f t="shared" si="5"/>
        <v>3.077031959733445</v>
      </c>
      <c r="I37" s="8">
        <f t="shared" si="6"/>
        <v>56.135687884302577</v>
      </c>
      <c r="J37" s="8">
        <f t="shared" si="7"/>
        <v>3.8643121156974245</v>
      </c>
      <c r="K37" s="8">
        <f t="shared" si="0"/>
        <v>50.038497022153209</v>
      </c>
      <c r="L37" s="8"/>
      <c r="M37" s="8"/>
      <c r="N37" s="10">
        <f>N15</f>
        <v>80</v>
      </c>
      <c r="O37" s="5">
        <v>0</v>
      </c>
      <c r="P37" s="10">
        <f>O12</f>
        <v>1</v>
      </c>
      <c r="Q37" s="10">
        <f>O15</f>
        <v>32.209389300519469</v>
      </c>
      <c r="R37" s="45">
        <v>33.79902026352196</v>
      </c>
      <c r="S37" s="7">
        <f t="shared" si="10"/>
        <v>1.5896309630024916</v>
      </c>
      <c r="T37" s="7">
        <f t="shared" si="11"/>
        <v>2.526926598536229</v>
      </c>
      <c r="U37" s="8">
        <f t="shared" si="12"/>
        <v>0.57751224670597545</v>
      </c>
      <c r="V37" s="67">
        <f t="shared" si="13"/>
        <v>36.783122581193233</v>
      </c>
      <c r="W37" s="10">
        <f t="shared" ca="1" si="14"/>
        <v>-72</v>
      </c>
      <c r="X37" s="57">
        <v>142</v>
      </c>
      <c r="Y37" s="8">
        <f t="shared" si="15"/>
        <v>1.1419999999999999</v>
      </c>
      <c r="Z37" s="8">
        <v>1.1419999999999999</v>
      </c>
      <c r="AA37" s="8"/>
    </row>
    <row r="38" spans="3:27" x14ac:dyDescent="0.25">
      <c r="C38" s="3">
        <f t="shared" si="1"/>
        <v>1.3000000000000005</v>
      </c>
      <c r="D38" s="3"/>
      <c r="E38" s="2">
        <f t="shared" si="2"/>
        <v>3.0742566182982429</v>
      </c>
      <c r="F38" s="2">
        <f t="shared" si="3"/>
        <v>3.0749924543173064</v>
      </c>
      <c r="G38" s="2">
        <f t="shared" si="4"/>
        <v>3.0749926302146302</v>
      </c>
      <c r="H38" s="2">
        <f t="shared" si="5"/>
        <v>3.0757267385377531</v>
      </c>
      <c r="I38" s="8">
        <f t="shared" si="6"/>
        <v>55.981938271586742</v>
      </c>
      <c r="J38" s="8">
        <f t="shared" si="7"/>
        <v>4.0180617284132571</v>
      </c>
      <c r="K38" s="8">
        <f t="shared" si="0"/>
        <v>49.901446959563884</v>
      </c>
      <c r="L38" s="8"/>
      <c r="M38" s="8"/>
      <c r="N38" s="10">
        <f>N18</f>
        <v>140</v>
      </c>
      <c r="O38" s="5">
        <v>0</v>
      </c>
      <c r="P38" s="10">
        <f>R12</f>
        <v>2.5</v>
      </c>
      <c r="Q38" s="10">
        <f>R18</f>
        <v>78.363608991650793</v>
      </c>
      <c r="R38" s="45">
        <v>78.904921869516073</v>
      </c>
      <c r="S38" s="7">
        <f t="shared" si="10"/>
        <v>0.54131287786528048</v>
      </c>
      <c r="T38" s="7">
        <f t="shared" si="11"/>
        <v>0.29301963174279205</v>
      </c>
      <c r="U38" s="8">
        <f t="shared" si="12"/>
        <v>0.43639341521774233</v>
      </c>
      <c r="V38" s="67">
        <f t="shared" si="13"/>
        <v>84.16251605703296</v>
      </c>
      <c r="W38" s="10">
        <f t="shared" ca="1" si="14"/>
        <v>-146</v>
      </c>
      <c r="X38" s="57">
        <v>74</v>
      </c>
      <c r="Y38" s="8">
        <f t="shared" si="15"/>
        <v>1.0740000000000001</v>
      </c>
      <c r="Z38" s="8">
        <v>1.0740000000000001</v>
      </c>
      <c r="AA38" s="8"/>
    </row>
    <row r="39" spans="3:27" x14ac:dyDescent="0.25">
      <c r="C39" s="3">
        <f t="shared" si="1"/>
        <v>1.3500000000000005</v>
      </c>
      <c r="D39" s="3"/>
      <c r="E39" s="2">
        <f t="shared" si="2"/>
        <v>3.0729397334436976</v>
      </c>
      <c r="F39" s="2">
        <f t="shared" si="3"/>
        <v>3.0736786646295027</v>
      </c>
      <c r="G39" s="2">
        <f t="shared" si="4"/>
        <v>3.0736788420852821</v>
      </c>
      <c r="H39" s="2">
        <f t="shared" si="5"/>
        <v>3.074416035524</v>
      </c>
      <c r="I39" s="8">
        <f t="shared" si="6"/>
        <v>55.828254348400101</v>
      </c>
      <c r="J39" s="8">
        <f t="shared" si="7"/>
        <v>4.1717456515999007</v>
      </c>
      <c r="K39" s="8">
        <f t="shared" si="0"/>
        <v>49.764455451620179</v>
      </c>
      <c r="L39" s="8"/>
      <c r="M39" s="8"/>
      <c r="N39" s="5">
        <v>60</v>
      </c>
      <c r="O39" s="10">
        <f>N26</f>
        <v>10</v>
      </c>
      <c r="P39" s="10">
        <f>Q24</f>
        <v>2</v>
      </c>
      <c r="Q39" s="9">
        <f>Q26</f>
        <v>9.4250787555855471</v>
      </c>
      <c r="R39" s="46">
        <v>7.0721233566100228</v>
      </c>
      <c r="S39" s="7">
        <f t="shared" si="10"/>
        <v>-2.3529553989755243</v>
      </c>
      <c r="T39" s="7">
        <f t="shared" si="11"/>
        <v>5.5363991095680687</v>
      </c>
      <c r="U39" s="8">
        <f t="shared" si="12"/>
        <v>0.88213127738983299</v>
      </c>
      <c r="V39" s="67">
        <f t="shared" si="13"/>
        <v>9.0952009991400526</v>
      </c>
      <c r="W39" s="10">
        <f t="shared" ca="1" si="14"/>
        <v>76</v>
      </c>
      <c r="X39" s="57">
        <v>-35</v>
      </c>
      <c r="Y39" s="8">
        <f t="shared" si="15"/>
        <v>0.96499999999999997</v>
      </c>
      <c r="Z39" s="8">
        <v>0.96499999999999997</v>
      </c>
      <c r="AA39" s="8"/>
    </row>
    <row r="40" spans="3:27" x14ac:dyDescent="0.25">
      <c r="C40" s="3">
        <f t="shared" si="1"/>
        <v>1.4000000000000006</v>
      </c>
      <c r="D40" s="3"/>
      <c r="E40" s="2">
        <f t="shared" si="2"/>
        <v>3.071617298856161</v>
      </c>
      <c r="F40" s="2">
        <f t="shared" si="3"/>
        <v>3.0723593432392851</v>
      </c>
      <c r="G40" s="2">
        <f t="shared" si="4"/>
        <v>3.0723595222701019</v>
      </c>
      <c r="H40" s="2">
        <f t="shared" si="5"/>
        <v>3.0730998187831688</v>
      </c>
      <c r="I40" s="8">
        <f t="shared" si="6"/>
        <v>55.674636391327951</v>
      </c>
      <c r="J40" s="8">
        <f t="shared" si="7"/>
        <v>4.3253636086720517</v>
      </c>
      <c r="K40" s="8">
        <f t="shared" si="0"/>
        <v>49.627522744866027</v>
      </c>
      <c r="L40" s="8"/>
      <c r="M40" s="8"/>
      <c r="N40" s="5">
        <v>60</v>
      </c>
      <c r="O40" s="10">
        <f>N28</f>
        <v>30</v>
      </c>
      <c r="P40" s="10">
        <f>O24</f>
        <v>1</v>
      </c>
      <c r="Q40" s="10">
        <f>O28</f>
        <v>20.453999458698672</v>
      </c>
      <c r="R40" s="45">
        <v>20.926137282845541</v>
      </c>
      <c r="S40" s="7">
        <f t="shared" si="10"/>
        <v>0.47213782414686989</v>
      </c>
      <c r="T40" s="7">
        <f t="shared" si="11"/>
        <v>0.22291412499014063</v>
      </c>
      <c r="U40" s="8">
        <f t="shared" si="12"/>
        <v>0.65123104528590758</v>
      </c>
      <c r="V40" s="67">
        <f t="shared" si="13"/>
        <v>22.765301397531623</v>
      </c>
      <c r="W40" s="10">
        <f t="shared" ca="1" si="14"/>
        <v>89</v>
      </c>
      <c r="X40" s="57">
        <v>113</v>
      </c>
      <c r="Y40" s="8">
        <f t="shared" si="15"/>
        <v>1.113</v>
      </c>
      <c r="Z40" s="8">
        <v>1.113</v>
      </c>
      <c r="AA40" s="8"/>
    </row>
    <row r="41" spans="3:27" x14ac:dyDescent="0.25">
      <c r="C41" s="3">
        <f t="shared" si="1"/>
        <v>1.4500000000000006</v>
      </c>
      <c r="D41" s="3"/>
      <c r="E41" s="2">
        <f t="shared" si="2"/>
        <v>3.0702892821406182</v>
      </c>
      <c r="F41" s="2">
        <f t="shared" si="3"/>
        <v>3.0710344578806406</v>
      </c>
      <c r="G41" s="2">
        <f t="shared" si="4"/>
        <v>3.071034638503281</v>
      </c>
      <c r="H41" s="2">
        <f t="shared" si="5"/>
        <v>3.07177805617787</v>
      </c>
      <c r="I41" s="8">
        <f t="shared" si="6"/>
        <v>55.521084678568897</v>
      </c>
      <c r="J41" s="8">
        <f t="shared" si="7"/>
        <v>4.4789153214311046</v>
      </c>
      <c r="K41" s="8">
        <f t="shared" si="0"/>
        <v>49.490649087283415</v>
      </c>
      <c r="L41" s="8"/>
      <c r="M41" s="8"/>
      <c r="N41" s="5">
        <v>60</v>
      </c>
      <c r="O41" s="10">
        <f>N30</f>
        <v>50</v>
      </c>
      <c r="P41" s="10">
        <f>P24</f>
        <v>1.5</v>
      </c>
      <c r="Q41" s="10">
        <f>P30</f>
        <v>17.797765061142826</v>
      </c>
      <c r="R41" s="45">
        <v>15.02913173300707</v>
      </c>
      <c r="S41" s="7">
        <f t="shared" si="10"/>
        <v>-2.7686333281357562</v>
      </c>
      <c r="T41" s="7">
        <f t="shared" si="11"/>
        <v>7.6653305056640741</v>
      </c>
      <c r="U41" s="8">
        <f t="shared" si="12"/>
        <v>0.74951447111654879</v>
      </c>
      <c r="V41" s="67">
        <f t="shared" si="13"/>
        <v>16.712101392413114</v>
      </c>
      <c r="W41" s="10">
        <f t="shared" ca="1" si="14"/>
        <v>144</v>
      </c>
      <c r="X41" s="57">
        <v>-61</v>
      </c>
      <c r="Y41" s="8">
        <f t="shared" si="15"/>
        <v>0.93900000000000006</v>
      </c>
      <c r="Z41" s="5">
        <v>0.93900000000000006</v>
      </c>
    </row>
    <row r="42" spans="3:27" x14ac:dyDescent="0.25">
      <c r="C42" s="3">
        <f t="shared" si="1"/>
        <v>1.5000000000000007</v>
      </c>
      <c r="D42" s="3"/>
      <c r="E42" s="2">
        <f t="shared" si="2"/>
        <v>3.0689556506697482</v>
      </c>
      <c r="F42" s="2">
        <f t="shared" si="3"/>
        <v>3.0697039760562945</v>
      </c>
      <c r="G42" s="2">
        <f t="shared" si="4"/>
        <v>3.0697041582877476</v>
      </c>
      <c r="H42" s="2">
        <f t="shared" si="5"/>
        <v>3.0704507153404927</v>
      </c>
      <c r="I42" s="8">
        <f t="shared" si="6"/>
        <v>55.367599489946414</v>
      </c>
      <c r="J42" s="8">
        <f t="shared" si="7"/>
        <v>4.632400510053591</v>
      </c>
      <c r="K42" s="8">
        <f t="shared" si="0"/>
        <v>49.353834728302729</v>
      </c>
      <c r="L42" s="8"/>
      <c r="M42" s="8"/>
      <c r="N42" s="5">
        <v>60</v>
      </c>
      <c r="O42" s="10">
        <f>N27</f>
        <v>20</v>
      </c>
      <c r="P42" s="10">
        <f>R24</f>
        <v>2.5</v>
      </c>
      <c r="Q42" s="9">
        <f>R27</f>
        <v>8.5655826239690303</v>
      </c>
      <c r="R42" s="46">
        <v>7.3531544527937109</v>
      </c>
      <c r="S42" s="7">
        <f t="shared" si="10"/>
        <v>-1.2124281711753193</v>
      </c>
      <c r="T42" s="7">
        <f t="shared" si="11"/>
        <v>1.4699820702595294</v>
      </c>
      <c r="U42" s="8">
        <f t="shared" si="12"/>
        <v>0.87744742578677148</v>
      </c>
      <c r="V42" s="67">
        <f t="shared" si="13"/>
        <v>9.7390674434527877</v>
      </c>
      <c r="W42" s="10">
        <f t="shared" ca="1" si="14"/>
        <v>101</v>
      </c>
      <c r="X42" s="57">
        <v>137</v>
      </c>
      <c r="Y42" s="8">
        <f t="shared" si="15"/>
        <v>1.137</v>
      </c>
      <c r="Z42" s="5">
        <v>1.137</v>
      </c>
    </row>
    <row r="43" spans="3:27" x14ac:dyDescent="0.25">
      <c r="C43" s="3">
        <f t="shared" si="1"/>
        <v>1.5500000000000007</v>
      </c>
      <c r="D43" s="3"/>
      <c r="E43" s="2">
        <f t="shared" si="2"/>
        <v>3.067616371582039</v>
      </c>
      <c r="F43" s="2">
        <f t="shared" si="3"/>
        <v>3.0683678650358286</v>
      </c>
      <c r="G43" s="2">
        <f t="shared" si="4"/>
        <v>3.0683680488932961</v>
      </c>
      <c r="H43" s="2">
        <f t="shared" si="5"/>
        <v>3.0691177636713372</v>
      </c>
      <c r="I43" s="8">
        <f t="shared" si="6"/>
        <v>55.214181106920485</v>
      </c>
      <c r="J43" s="8">
        <f t="shared" si="7"/>
        <v>4.7858188930795214</v>
      </c>
      <c r="K43" s="8">
        <f t="shared" si="0"/>
        <v>49.217079918813106</v>
      </c>
      <c r="L43" s="8"/>
      <c r="M43" s="8"/>
      <c r="N43" s="5">
        <v>60</v>
      </c>
      <c r="O43" s="10">
        <f>N29</f>
        <v>40</v>
      </c>
      <c r="P43" s="10">
        <f>Q24</f>
        <v>2</v>
      </c>
      <c r="Q43" s="10">
        <f>Q29</f>
        <v>13.19402098968107</v>
      </c>
      <c r="R43" s="45">
        <v>11.628741569813869</v>
      </c>
      <c r="S43" s="7">
        <f t="shared" si="10"/>
        <v>-1.5652794198672009</v>
      </c>
      <c r="T43" s="7">
        <f t="shared" si="11"/>
        <v>2.450099662259801</v>
      </c>
      <c r="U43" s="8">
        <f t="shared" si="12"/>
        <v>0.80618764050310221</v>
      </c>
      <c r="V43" s="67">
        <f t="shared" si="13"/>
        <v>13.708587808278631</v>
      </c>
      <c r="W43" s="10">
        <f t="shared" ca="1" si="14"/>
        <v>-99</v>
      </c>
      <c r="X43" s="57">
        <v>39</v>
      </c>
      <c r="Y43" s="8">
        <f t="shared" si="15"/>
        <v>1.0389999999999999</v>
      </c>
      <c r="Z43" s="5">
        <v>1.0389999999999999</v>
      </c>
    </row>
    <row r="44" spans="3:27" x14ac:dyDescent="0.25">
      <c r="C44" s="3">
        <f t="shared" si="1"/>
        <v>1.6000000000000008</v>
      </c>
      <c r="D44" s="3"/>
      <c r="E44" s="2">
        <f t="shared" si="2"/>
        <v>3.0662714117798822</v>
      </c>
      <c r="F44" s="2">
        <f t="shared" si="3"/>
        <v>3.067026091853795</v>
      </c>
      <c r="G44" s="2">
        <f t="shared" si="4"/>
        <v>3.0670262773546915</v>
      </c>
      <c r="H44" s="2">
        <f t="shared" si="5"/>
        <v>3.0677791683367315</v>
      </c>
      <c r="I44" s="8">
        <f t="shared" si="6"/>
        <v>55.060829812599373</v>
      </c>
      <c r="J44" s="8">
        <f t="shared" si="7"/>
        <v>4.9391701874006344</v>
      </c>
      <c r="K44" s="8">
        <f t="shared" si="0"/>
        <v>49.080384911172949</v>
      </c>
      <c r="L44" s="8"/>
      <c r="M44" s="8"/>
      <c r="N44" s="10">
        <f>N17</f>
        <v>120</v>
      </c>
      <c r="O44" s="5">
        <v>0</v>
      </c>
      <c r="P44" s="10">
        <f>O12</f>
        <v>1</v>
      </c>
      <c r="Q44" s="10">
        <f>O17</f>
        <v>69.647922883048125</v>
      </c>
      <c r="R44" s="45">
        <v>75.19702144442941</v>
      </c>
      <c r="S44" s="7">
        <f t="shared" si="10"/>
        <v>5.5490985613812853</v>
      </c>
      <c r="T44" s="7">
        <f t="shared" si="11"/>
        <v>30.792494843923851</v>
      </c>
      <c r="U44" s="8">
        <f t="shared" si="12"/>
        <v>0.37335815462975491</v>
      </c>
      <c r="V44" s="67">
        <f t="shared" si="13"/>
        <v>78.841448703610482</v>
      </c>
      <c r="W44" s="10">
        <f t="shared" ca="1" si="14"/>
        <v>-129</v>
      </c>
      <c r="X44" s="57">
        <v>132</v>
      </c>
      <c r="Y44" s="8">
        <f t="shared" si="15"/>
        <v>1.1320000000000001</v>
      </c>
      <c r="Z44" s="5">
        <v>1.1320000000000001</v>
      </c>
    </row>
    <row r="45" spans="3:27" x14ac:dyDescent="0.25">
      <c r="C45" s="3">
        <f t="shared" si="1"/>
        <v>1.6500000000000008</v>
      </c>
      <c r="D45" s="3"/>
      <c r="E45" s="2">
        <f t="shared" si="2"/>
        <v>3.064920737927662</v>
      </c>
      <c r="F45" s="2">
        <f t="shared" si="3"/>
        <v>3.0656786233078064</v>
      </c>
      <c r="G45" s="2">
        <f t="shared" si="4"/>
        <v>3.065678810469759</v>
      </c>
      <c r="H45" s="2">
        <f t="shared" si="5"/>
        <v>3.0664348962671295</v>
      </c>
      <c r="I45" s="8">
        <f t="shared" si="6"/>
        <v>54.907545891751454</v>
      </c>
      <c r="J45" s="8">
        <f t="shared" si="7"/>
        <v>5.0924541082485506</v>
      </c>
      <c r="K45" s="8">
        <f t="shared" si="0"/>
        <v>48.94374995922044</v>
      </c>
      <c r="L45" s="8"/>
      <c r="M45" s="8"/>
      <c r="N45" s="10">
        <f>N15</f>
        <v>80</v>
      </c>
      <c r="O45" s="5">
        <v>0</v>
      </c>
      <c r="P45" s="10">
        <f>P12</f>
        <v>1.5</v>
      </c>
      <c r="Q45" s="10">
        <f>P15</f>
        <v>27.061558970022499</v>
      </c>
      <c r="R45" s="45">
        <v>27.439995901797403</v>
      </c>
      <c r="S45" s="7">
        <f t="shared" si="10"/>
        <v>0.37843693177490323</v>
      </c>
      <c r="T45" s="7">
        <f t="shared" si="11"/>
        <v>0.14321451133120275</v>
      </c>
      <c r="U45" s="8">
        <f t="shared" si="12"/>
        <v>0.65700005122753247</v>
      </c>
      <c r="V45" s="67">
        <f t="shared" si="13"/>
        <v>31.012546579645782</v>
      </c>
      <c r="W45" s="10">
        <f t="shared" ca="1" si="14"/>
        <v>-84</v>
      </c>
      <c r="X45" s="57">
        <v>146</v>
      </c>
      <c r="Y45" s="8">
        <f t="shared" si="15"/>
        <v>1.1459999999999999</v>
      </c>
      <c r="Z45" s="5">
        <v>1.1459999999999999</v>
      </c>
    </row>
    <row r="46" spans="3:27" x14ac:dyDescent="0.25">
      <c r="C46" s="3">
        <f t="shared" si="1"/>
        <v>1.7000000000000008</v>
      </c>
      <c r="D46" s="3"/>
      <c r="E46" s="2">
        <f t="shared" si="2"/>
        <v>3.0635643164498192</v>
      </c>
      <c r="F46" s="2">
        <f t="shared" si="3"/>
        <v>3.0643254259566102</v>
      </c>
      <c r="G46" s="2">
        <f t="shared" si="4"/>
        <v>3.0643256147974665</v>
      </c>
      <c r="H46" s="2">
        <f t="shared" si="5"/>
        <v>3.0650849141552019</v>
      </c>
      <c r="I46" s="8">
        <f t="shared" si="6"/>
        <v>54.754329630817175</v>
      </c>
      <c r="J46" s="8">
        <f t="shared" si="7"/>
        <v>5.245670369182827</v>
      </c>
      <c r="K46" s="8">
        <f t="shared" si="0"/>
        <v>48.807175318284237</v>
      </c>
      <c r="L46" s="8"/>
      <c r="M46" s="8"/>
      <c r="N46" s="10">
        <f>N13</f>
        <v>40</v>
      </c>
      <c r="O46" s="5">
        <v>0</v>
      </c>
      <c r="P46" s="10">
        <f>O12</f>
        <v>1</v>
      </c>
      <c r="Q46" s="9">
        <f>O13</f>
        <v>2.9408090588753408</v>
      </c>
      <c r="R46" s="46">
        <v>2.5135476894293047</v>
      </c>
      <c r="S46" s="7">
        <f t="shared" si="10"/>
        <v>-0.4272613694460361</v>
      </c>
      <c r="T46" s="7">
        <f t="shared" si="11"/>
        <v>0.18255227782090214</v>
      </c>
      <c r="U46" s="8">
        <f t="shared" si="12"/>
        <v>0.93716130776426743</v>
      </c>
      <c r="V46" s="67">
        <f t="shared" si="13"/>
        <v>3.2143043013507473</v>
      </c>
      <c r="W46" s="10">
        <f t="shared" ca="1" si="14"/>
        <v>69</v>
      </c>
      <c r="X46" s="57">
        <v>93</v>
      </c>
      <c r="Y46" s="8">
        <f t="shared" si="15"/>
        <v>1.093</v>
      </c>
      <c r="Z46" s="5">
        <v>1.093</v>
      </c>
    </row>
    <row r="47" spans="3:27" x14ac:dyDescent="0.25">
      <c r="C47" s="3">
        <f t="shared" si="1"/>
        <v>1.7500000000000009</v>
      </c>
      <c r="D47" s="3"/>
      <c r="E47" s="2">
        <f t="shared" si="2"/>
        <v>3.0622021135289033</v>
      </c>
      <c r="F47" s="2">
        <f t="shared" si="3"/>
        <v>3.0629664661181519</v>
      </c>
      <c r="G47" s="2">
        <f t="shared" si="4"/>
        <v>3.062966656655981</v>
      </c>
      <c r="H47" s="2">
        <f t="shared" si="5"/>
        <v>3.0637291884538991</v>
      </c>
      <c r="I47" s="8">
        <f t="shared" si="6"/>
        <v>54.601181317921082</v>
      </c>
      <c r="J47" s="8">
        <f t="shared" si="7"/>
        <v>5.398818682078919</v>
      </c>
      <c r="K47" s="8">
        <f t="shared" si="0"/>
        <v>48.670661245194168</v>
      </c>
      <c r="L47" s="8"/>
      <c r="M47" s="8"/>
      <c r="N47" s="5"/>
      <c r="O47" s="5"/>
      <c r="P47" s="5"/>
      <c r="Q47" s="5"/>
      <c r="R47" s="5"/>
      <c r="S47" s="5"/>
      <c r="T47" s="5"/>
      <c r="U47" s="48"/>
    </row>
    <row r="48" spans="3:27" x14ac:dyDescent="0.25">
      <c r="C48" s="3">
        <f t="shared" si="1"/>
        <v>1.8000000000000009</v>
      </c>
      <c r="D48" s="3"/>
      <c r="E48" s="2">
        <f t="shared" si="2"/>
        <v>3.0608340951036079</v>
      </c>
      <c r="F48" s="2">
        <f t="shared" si="3"/>
        <v>3.0616017098676167</v>
      </c>
      <c r="G48" s="2">
        <f t="shared" si="4"/>
        <v>3.0616019021207106</v>
      </c>
      <c r="H48" s="2">
        <f t="shared" si="5"/>
        <v>3.0623676853745079</v>
      </c>
      <c r="I48" s="8">
        <f t="shared" si="6"/>
        <v>54.448101242883958</v>
      </c>
      <c r="J48" s="8">
        <f t="shared" si="7"/>
        <v>5.5518987571160423</v>
      </c>
      <c r="K48" s="8">
        <f t="shared" si="0"/>
        <v>48.534207998292068</v>
      </c>
      <c r="L48" s="8"/>
      <c r="M48" s="8"/>
      <c r="N48" s="5"/>
      <c r="O48" s="5"/>
      <c r="P48" s="5"/>
      <c r="Q48" s="5"/>
      <c r="R48" s="5"/>
      <c r="S48" s="5" t="s">
        <v>43</v>
      </c>
      <c r="T48" s="71">
        <f>SUM(T34:T46)</f>
        <v>55.535310593992826</v>
      </c>
      <c r="U48" s="61"/>
    </row>
    <row r="49" spans="3:22" x14ac:dyDescent="0.25">
      <c r="C49" s="3">
        <f t="shared" si="1"/>
        <v>1.850000000000001</v>
      </c>
      <c r="D49" s="3"/>
      <c r="E49" s="2">
        <f t="shared" si="2"/>
        <v>3.0594602268667872</v>
      </c>
      <c r="F49" s="2">
        <f t="shared" si="3"/>
        <v>3.0602311230354573</v>
      </c>
      <c r="G49" s="2">
        <f t="shared" si="4"/>
        <v>3.0602313170223359</v>
      </c>
      <c r="H49" s="2">
        <f t="shared" si="5"/>
        <v>3.0610003708846865</v>
      </c>
      <c r="I49" s="8">
        <f t="shared" si="6"/>
        <v>54.295089697235063</v>
      </c>
      <c r="J49" s="8">
        <f t="shared" si="7"/>
        <v>5.7049103027649348</v>
      </c>
      <c r="K49" s="8">
        <f t="shared" si="0"/>
        <v>48.397815837442671</v>
      </c>
      <c r="L49" s="8"/>
      <c r="M49" s="8"/>
      <c r="N49" s="5"/>
      <c r="O49" s="5"/>
      <c r="P49" s="5"/>
      <c r="Q49" s="5"/>
      <c r="R49" s="5"/>
      <c r="S49" s="5"/>
      <c r="T49" s="5"/>
      <c r="U49" s="48"/>
    </row>
    <row r="50" spans="3:22" x14ac:dyDescent="0.25">
      <c r="C50" s="3">
        <f t="shared" si="1"/>
        <v>1.900000000000001</v>
      </c>
      <c r="D50" s="3"/>
      <c r="E50" s="2">
        <f t="shared" si="2"/>
        <v>3.0580804742634582</v>
      </c>
      <c r="F50" s="2">
        <f t="shared" si="3"/>
        <v>3.0588546712054057</v>
      </c>
      <c r="G50" s="2">
        <f t="shared" si="4"/>
        <v>3.0588548669448201</v>
      </c>
      <c r="H50" s="2">
        <f t="shared" si="5"/>
        <v>3.0596272107064864</v>
      </c>
      <c r="I50" s="8">
        <f t="shared" si="6"/>
        <v>54.142146974224474</v>
      </c>
      <c r="J50" s="8">
        <f t="shared" si="7"/>
        <v>5.8578530257755217</v>
      </c>
      <c r="K50" s="8">
        <f t="shared" si="0"/>
        <v>48.261485024044632</v>
      </c>
      <c r="L50" s="8"/>
      <c r="M50" s="8"/>
      <c r="N50" s="5"/>
      <c r="O50" s="5"/>
      <c r="P50" s="5"/>
      <c r="Q50" s="5"/>
      <c r="R50" s="5"/>
      <c r="S50" s="5"/>
      <c r="T50" s="5"/>
      <c r="U50" s="48"/>
    </row>
    <row r="51" spans="3:22" x14ac:dyDescent="0.25">
      <c r="C51" s="3">
        <f t="shared" si="1"/>
        <v>1.9500000000000011</v>
      </c>
      <c r="D51" s="3"/>
      <c r="E51" s="2">
        <f t="shared" si="2"/>
        <v>3.056694802488789</v>
      </c>
      <c r="F51" s="2">
        <f t="shared" si="3"/>
        <v>3.0574723197124651</v>
      </c>
      <c r="G51" s="2">
        <f t="shared" si="4"/>
        <v>3.0574725172234016</v>
      </c>
      <c r="H51" s="2">
        <f t="shared" si="5"/>
        <v>3.0582481703143531</v>
      </c>
      <c r="I51" s="8">
        <f t="shared" si="6"/>
        <v>53.989273368835519</v>
      </c>
      <c r="J51" s="8">
        <f t="shared" si="7"/>
        <v>6.0107266311644789</v>
      </c>
      <c r="K51" s="8">
        <f t="shared" si="0"/>
        <v>48.1252158210416</v>
      </c>
      <c r="L51" s="8"/>
      <c r="M51" s="8"/>
      <c r="N51" s="5"/>
      <c r="O51" s="5"/>
      <c r="P51" s="5"/>
      <c r="Q51" s="5"/>
      <c r="R51" s="5"/>
      <c r="S51" s="5"/>
      <c r="T51" s="5"/>
      <c r="U51" s="48" t="s">
        <v>117</v>
      </c>
      <c r="V51" t="s">
        <v>45</v>
      </c>
    </row>
    <row r="52" spans="3:22" x14ac:dyDescent="0.25">
      <c r="C52" s="3">
        <f t="shared" si="1"/>
        <v>2.0000000000000009</v>
      </c>
      <c r="D52" s="3"/>
      <c r="E52" s="2">
        <f t="shared" si="2"/>
        <v>3.0553031764860621</v>
      </c>
      <c r="F52" s="2">
        <f t="shared" si="3"/>
        <v>3.0560840336408934</v>
      </c>
      <c r="G52" s="2">
        <f t="shared" si="4"/>
        <v>3.0560842329425735</v>
      </c>
      <c r="H52" s="2">
        <f t="shared" si="5"/>
        <v>3.056863214933117</v>
      </c>
      <c r="I52" s="8">
        <f t="shared" si="6"/>
        <v>53.836469177797305</v>
      </c>
      <c r="J52" s="8">
        <f t="shared" si="7"/>
        <v>6.1635308222026968</v>
      </c>
      <c r="K52" s="8">
        <f t="shared" si="0"/>
        <v>47.989008492933372</v>
      </c>
      <c r="L52" s="8"/>
      <c r="M52" s="8"/>
      <c r="N52" s="5"/>
      <c r="O52" s="5"/>
      <c r="P52" s="5"/>
      <c r="Q52" s="5"/>
      <c r="R52" s="5"/>
      <c r="S52" s="5"/>
      <c r="T52" s="5"/>
      <c r="U52" s="8">
        <v>0.37335815462975491</v>
      </c>
      <c r="V52" s="8">
        <v>5.5490985613812853</v>
      </c>
    </row>
    <row r="53" spans="3:22" x14ac:dyDescent="0.25">
      <c r="C53" s="3">
        <f t="shared" si="1"/>
        <v>2.0500000000000007</v>
      </c>
      <c r="D53" s="3"/>
      <c r="E53" s="2">
        <f t="shared" si="2"/>
        <v>3.0539055609446315</v>
      </c>
      <c r="F53" s="2">
        <f t="shared" si="3"/>
        <v>3.0546897778221576</v>
      </c>
      <c r="G53" s="2">
        <f t="shared" si="4"/>
        <v>3.0546899789340438</v>
      </c>
      <c r="H53" s="2">
        <f t="shared" si="5"/>
        <v>3.0554723095359595</v>
      </c>
      <c r="I53" s="8">
        <f t="shared" si="6"/>
        <v>53.683734699597366</v>
      </c>
      <c r="J53" s="8">
        <f t="shared" si="7"/>
        <v>6.3162653004026383</v>
      </c>
      <c r="K53" s="8">
        <f t="shared" si="0"/>
        <v>47.852863305787196</v>
      </c>
      <c r="L53" s="8"/>
      <c r="M53" s="8"/>
      <c r="N53" s="5"/>
      <c r="O53" s="5"/>
      <c r="P53" s="5"/>
      <c r="Q53" s="5"/>
      <c r="R53" s="5"/>
      <c r="S53" s="5"/>
      <c r="T53" s="5"/>
      <c r="U53" s="8">
        <v>0.43639341521774233</v>
      </c>
      <c r="V53" s="8">
        <v>0.54131287786528048</v>
      </c>
    </row>
    <row r="54" spans="3:22" x14ac:dyDescent="0.25">
      <c r="C54" s="3">
        <f t="shared" si="1"/>
        <v>2.1000000000000005</v>
      </c>
      <c r="D54" s="3"/>
      <c r="E54" s="2">
        <f t="shared" si="2"/>
        <v>3.0525019202978529</v>
      </c>
      <c r="F54" s="2">
        <f t="shared" si="3"/>
        <v>3.0532895168328813</v>
      </c>
      <c r="G54" s="2">
        <f t="shared" si="4"/>
        <v>3.0532897197746807</v>
      </c>
      <c r="H54" s="2">
        <f t="shared" si="5"/>
        <v>3.0540754188423702</v>
      </c>
      <c r="I54" s="8">
        <f t="shared" si="6"/>
        <v>53.531070234494408</v>
      </c>
      <c r="J54" s="8">
        <f t="shared" si="7"/>
        <v>6.4689297655055995</v>
      </c>
      <c r="K54" s="8">
        <f t="shared" si="0"/>
        <v>47.716780527249107</v>
      </c>
      <c r="L54" s="8"/>
      <c r="M54" s="8"/>
      <c r="U54" s="8">
        <v>0.49492934142546025</v>
      </c>
      <c r="V54" s="8">
        <v>-0.50556682815028609</v>
      </c>
    </row>
    <row r="55" spans="3:22" x14ac:dyDescent="0.25">
      <c r="C55" s="3">
        <f t="shared" si="1"/>
        <v>2.1500000000000004</v>
      </c>
      <c r="D55" s="3"/>
      <c r="E55" s="2">
        <f t="shared" si="2"/>
        <v>3.0510922187210037</v>
      </c>
      <c r="F55" s="2">
        <f t="shared" si="3"/>
        <v>3.0518832149927722</v>
      </c>
      <c r="G55" s="2">
        <f t="shared" si="4"/>
        <v>3.0518834197844389</v>
      </c>
      <c r="H55" s="2">
        <f t="shared" si="5"/>
        <v>3.052672507316081</v>
      </c>
      <c r="I55" s="8">
        <f t="shared" si="6"/>
        <v>53.378476084531144</v>
      </c>
      <c r="J55" s="8">
        <f t="shared" si="7"/>
        <v>6.6215239154688623</v>
      </c>
      <c r="K55" s="8">
        <f t="shared" si="0"/>
        <v>47.580760426555372</v>
      </c>
      <c r="L55" s="8"/>
      <c r="M55" s="8"/>
      <c r="U55" s="8">
        <v>0.57751224670597545</v>
      </c>
      <c r="V55" s="8">
        <v>1.5896309630024916</v>
      </c>
    </row>
    <row r="56" spans="3:22" x14ac:dyDescent="0.25">
      <c r="C56" s="3">
        <f t="shared" si="1"/>
        <v>2.2000000000000002</v>
      </c>
      <c r="D56" s="3"/>
      <c r="E56" s="2">
        <f t="shared" si="2"/>
        <v>3.0496764201291824</v>
      </c>
      <c r="F56" s="2">
        <f t="shared" si="3"/>
        <v>3.0504708363625292</v>
      </c>
      <c r="G56" s="2">
        <f t="shared" si="4"/>
        <v>3.0504710430242681</v>
      </c>
      <c r="H56" s="2">
        <f t="shared" si="5"/>
        <v>3.0512635391629876</v>
      </c>
      <c r="I56" s="8">
        <f t="shared" si="6"/>
        <v>53.225952553547259</v>
      </c>
      <c r="J56" s="8">
        <f t="shared" si="7"/>
        <v>6.7740474464527436</v>
      </c>
      <c r="K56" s="8">
        <f t="shared" si="0"/>
        <v>47.444803274544064</v>
      </c>
      <c r="L56" s="8"/>
      <c r="M56" s="8"/>
      <c r="N56" s="5" t="s">
        <v>2</v>
      </c>
      <c r="O56" t="s">
        <v>46</v>
      </c>
      <c r="U56" s="8">
        <v>0.65123104528590758</v>
      </c>
      <c r="V56" s="8">
        <v>0.47213782414686989</v>
      </c>
    </row>
    <row r="57" spans="3:22" x14ac:dyDescent="0.25">
      <c r="C57" s="3">
        <f t="shared" si="1"/>
        <v>2.25</v>
      </c>
      <c r="D57" s="3"/>
      <c r="E57" s="2">
        <f t="shared" si="2"/>
        <v>3.0482544881751923</v>
      </c>
      <c r="F57" s="2">
        <f t="shared" si="3"/>
        <v>3.0490523447417388</v>
      </c>
      <c r="G57" s="2">
        <f t="shared" si="4"/>
        <v>3.0490525532940085</v>
      </c>
      <c r="H57" s="2">
        <f t="shared" si="5"/>
        <v>3.0498484783290496</v>
      </c>
      <c r="I57" s="8">
        <f t="shared" si="6"/>
        <v>53.07349994719246</v>
      </c>
      <c r="J57" s="8">
        <f t="shared" si="7"/>
        <v>6.9265000528075413</v>
      </c>
      <c r="K57" s="8">
        <f t="shared" si="0"/>
        <v>47.308909343666677</v>
      </c>
      <c r="L57" s="8"/>
      <c r="M57" s="8"/>
      <c r="N57" s="5" t="s">
        <v>3</v>
      </c>
      <c r="O57" t="s">
        <v>47</v>
      </c>
      <c r="U57" s="8">
        <v>0.65700005122753247</v>
      </c>
      <c r="V57" s="8">
        <v>0.37843693177490323</v>
      </c>
    </row>
    <row r="58" spans="3:22" ht="17.25" x14ac:dyDescent="0.25">
      <c r="C58" s="3">
        <f t="shared" si="1"/>
        <v>2.2999999999999998</v>
      </c>
      <c r="D58" s="3"/>
      <c r="E58" s="2">
        <f t="shared" si="2"/>
        <v>3.0468263862474068</v>
      </c>
      <c r="F58" s="2">
        <f t="shared" si="3"/>
        <v>3.0476277036667461</v>
      </c>
      <c r="G58" s="2">
        <f t="shared" si="4"/>
        <v>3.0476279141302651</v>
      </c>
      <c r="H58" s="2">
        <f t="shared" si="5"/>
        <v>3.0484272884981762</v>
      </c>
      <c r="I58" s="8">
        <f t="shared" si="6"/>
        <v>52.921118572939626</v>
      </c>
      <c r="J58" s="8">
        <f t="shared" si="7"/>
        <v>7.078881427060371</v>
      </c>
      <c r="K58" s="8">
        <f t="shared" si="0"/>
        <v>47.173078907999844</v>
      </c>
      <c r="L58" s="8"/>
      <c r="M58" s="8"/>
      <c r="N58" s="5" t="s">
        <v>4</v>
      </c>
      <c r="O58" t="s">
        <v>50</v>
      </c>
      <c r="U58" s="8">
        <v>0.74951447111654879</v>
      </c>
      <c r="V58" s="8">
        <v>-2.7686333281357562</v>
      </c>
    </row>
    <row r="59" spans="3:22" ht="17.25" x14ac:dyDescent="0.25">
      <c r="C59" s="3">
        <f t="shared" si="1"/>
        <v>2.3499999999999996</v>
      </c>
      <c r="D59" s="3"/>
      <c r="E59" s="2">
        <f t="shared" si="2"/>
        <v>3.0453920774676178</v>
      </c>
      <c r="F59" s="2">
        <f t="shared" si="3"/>
        <v>3.0461968764085174</v>
      </c>
      <c r="G59" s="2">
        <f t="shared" si="4"/>
        <v>3.0461970888042647</v>
      </c>
      <c r="H59" s="2">
        <f t="shared" si="5"/>
        <v>3.0469999330900954</v>
      </c>
      <c r="I59" s="8">
        <f t="shared" si="6"/>
        <v>52.768808740098102</v>
      </c>
      <c r="J59" s="8">
        <f t="shared" si="7"/>
        <v>7.2311912599018981</v>
      </c>
      <c r="K59" s="8">
        <f t="shared" si="0"/>
        <v>47.037312243257212</v>
      </c>
      <c r="L59" s="8"/>
      <c r="M59" s="8"/>
      <c r="N59" s="5" t="s">
        <v>5</v>
      </c>
      <c r="O59" t="s">
        <v>51</v>
      </c>
      <c r="U59" s="8">
        <v>0.75463631410994303</v>
      </c>
      <c r="V59" s="8">
        <v>-1.9613639556034492</v>
      </c>
    </row>
    <row r="60" spans="3:22" x14ac:dyDescent="0.25">
      <c r="C60" s="3">
        <f t="shared" si="1"/>
        <v>2.3999999999999995</v>
      </c>
      <c r="D60" s="3"/>
      <c r="E60" s="2">
        <f t="shared" si="2"/>
        <v>3.0439515246888647</v>
      </c>
      <c r="F60" s="2">
        <f t="shared" si="3"/>
        <v>3.0447598259704773</v>
      </c>
      <c r="G60" s="2">
        <f t="shared" si="4"/>
        <v>3.0447600403196962</v>
      </c>
      <c r="H60" s="2">
        <f t="shared" si="5"/>
        <v>3.0455663752582023</v>
      </c>
      <c r="I60" s="8">
        <f t="shared" si="6"/>
        <v>52.616570759827042</v>
      </c>
      <c r="J60" s="8">
        <f t="shared" si="7"/>
        <v>7.3834292401729602</v>
      </c>
      <c r="K60" s="8">
        <f t="shared" si="0"/>
        <v>46.901609626801303</v>
      </c>
      <c r="L60" s="8"/>
      <c r="M60" s="8"/>
      <c r="N60" s="5" t="s">
        <v>43</v>
      </c>
      <c r="O60" t="s">
        <v>44</v>
      </c>
      <c r="U60" s="8">
        <v>0.80618764050310221</v>
      </c>
      <c r="V60" s="8">
        <v>-1.5652794198672009</v>
      </c>
    </row>
    <row r="61" spans="3:22" ht="17.25" x14ac:dyDescent="0.25">
      <c r="C61" s="3">
        <f t="shared" si="1"/>
        <v>2.4499999999999993</v>
      </c>
      <c r="D61" s="3"/>
      <c r="E61" s="2">
        <f t="shared" si="2"/>
        <v>3.0425046904932493</v>
      </c>
      <c r="F61" s="2">
        <f t="shared" si="3"/>
        <v>3.0433165150863304</v>
      </c>
      <c r="G61" s="2">
        <f t="shared" si="4"/>
        <v>3.0433167314105338</v>
      </c>
      <c r="H61" s="2">
        <f t="shared" si="5"/>
        <v>3.0441265778873903</v>
      </c>
      <c r="I61" s="8">
        <f t="shared" si="6"/>
        <v>52.464404945148921</v>
      </c>
      <c r="J61" s="8">
        <f t="shared" si="7"/>
        <v>7.5355950548510799</v>
      </c>
      <c r="K61" s="8">
        <f t="shared" si="0"/>
        <v>46.765971337655586</v>
      </c>
      <c r="L61" s="8"/>
      <c r="M61" s="8"/>
      <c r="N61" s="5" t="s">
        <v>12</v>
      </c>
      <c r="O61" t="s">
        <v>56</v>
      </c>
      <c r="U61" s="8">
        <v>0.87744742578677148</v>
      </c>
      <c r="V61" s="8">
        <v>-1.2124281711753193</v>
      </c>
    </row>
    <row r="62" spans="3:22" ht="17.25" x14ac:dyDescent="0.25">
      <c r="C62" s="3">
        <f t="shared" si="1"/>
        <v>2.4999999999999991</v>
      </c>
      <c r="D62" s="3"/>
      <c r="E62" s="2">
        <f t="shared" si="2"/>
        <v>3.04105153718973</v>
      </c>
      <c r="F62" s="2">
        <f t="shared" si="3"/>
        <v>3.041866906217868</v>
      </c>
      <c r="G62" s="2">
        <f t="shared" si="4"/>
        <v>3.0418671245388436</v>
      </c>
      <c r="H62" s="2">
        <f t="shared" si="5"/>
        <v>3.0426805035918703</v>
      </c>
      <c r="I62" s="8">
        <f t="shared" si="6"/>
        <v>52.312311610963128</v>
      </c>
      <c r="J62" s="8">
        <f t="shared" si="7"/>
        <v>7.6876883890368717</v>
      </c>
      <c r="K62" s="8">
        <f t="shared" si="0"/>
        <v>46.630397656516585</v>
      </c>
      <c r="L62" s="8"/>
      <c r="M62" s="8"/>
      <c r="N62" s="5" t="s">
        <v>15</v>
      </c>
      <c r="O62" t="s">
        <v>52</v>
      </c>
      <c r="U62" s="8">
        <v>0.88213127738983299</v>
      </c>
      <c r="V62" s="8">
        <v>-2.3529553989755243</v>
      </c>
    </row>
    <row r="63" spans="3:22" ht="17.25" x14ac:dyDescent="0.25">
      <c r="C63" s="3">
        <f t="shared" si="1"/>
        <v>2.5499999999999989</v>
      </c>
      <c r="D63" s="3"/>
      <c r="E63" s="2">
        <f t="shared" si="2"/>
        <v>3.0395920268118966</v>
      </c>
      <c r="F63" s="2">
        <f t="shared" si="3"/>
        <v>3.0404109615527566</v>
      </c>
      <c r="G63" s="2">
        <f t="shared" si="4"/>
        <v>3.0404111818925657</v>
      </c>
      <c r="H63" s="2">
        <f t="shared" si="5"/>
        <v>3.0412281147129616</v>
      </c>
      <c r="I63" s="8">
        <f t="shared" si="6"/>
        <v>52.160291074059664</v>
      </c>
      <c r="J63" s="8">
        <f t="shared" si="7"/>
        <v>7.8397089259403341</v>
      </c>
      <c r="K63" s="8">
        <f t="shared" si="0"/>
        <v>46.494888865766065</v>
      </c>
      <c r="L63" s="8"/>
      <c r="M63" s="8"/>
      <c r="N63" s="5" t="s">
        <v>11</v>
      </c>
      <c r="O63" t="s">
        <v>53</v>
      </c>
      <c r="U63" s="8">
        <v>0.93716130776426743</v>
      </c>
      <c r="V63" s="8">
        <v>-0.4272613694460361</v>
      </c>
    </row>
    <row r="64" spans="3:22" ht="18.75" x14ac:dyDescent="0.35">
      <c r="C64" s="3">
        <f t="shared" si="1"/>
        <v>2.5999999999999988</v>
      </c>
      <c r="D64" s="3"/>
      <c r="E64" s="2">
        <f t="shared" si="2"/>
        <v>3.0381261211157313</v>
      </c>
      <c r="F64" s="2">
        <f t="shared" si="3"/>
        <v>3.0389486430023016</v>
      </c>
      <c r="G64" s="2">
        <f t="shared" si="4"/>
        <v>3.0389488653832886</v>
      </c>
      <c r="H64" s="2">
        <f t="shared" si="5"/>
        <v>3.0397693733168745</v>
      </c>
      <c r="I64" s="8">
        <f t="shared" si="6"/>
        <v>52.008343653132968</v>
      </c>
      <c r="J64" s="8">
        <f t="shared" si="7"/>
        <v>7.9916563468670319</v>
      </c>
      <c r="K64" s="8">
        <f t="shared" si="0"/>
        <v>46.359445249483414</v>
      </c>
      <c r="L64" s="8"/>
      <c r="M64" s="8"/>
      <c r="N64" s="5" t="s">
        <v>17</v>
      </c>
      <c r="O64" t="s">
        <v>54</v>
      </c>
      <c r="U64" s="8">
        <v>0.98518111741487169</v>
      </c>
      <c r="V64" s="8">
        <v>-0.38707993209399028</v>
      </c>
    </row>
    <row r="65" spans="3:15" ht="18.75" x14ac:dyDescent="0.35">
      <c r="C65" s="3">
        <f t="shared" si="1"/>
        <v>2.6499999999999986</v>
      </c>
      <c r="D65" s="3"/>
      <c r="E65" s="2">
        <f t="shared" si="2"/>
        <v>3.0366537815773498</v>
      </c>
      <c r="F65" s="2">
        <f t="shared" si="3"/>
        <v>3.0374799121992022</v>
      </c>
      <c r="G65" s="2">
        <f t="shared" si="4"/>
        <v>3.0374801366439943</v>
      </c>
      <c r="H65" s="2">
        <f t="shared" si="5"/>
        <v>3.038304241192471</v>
      </c>
      <c r="I65" s="8">
        <f t="shared" si="6"/>
        <v>51.856469668795832</v>
      </c>
      <c r="J65" s="8">
        <f t="shared" si="7"/>
        <v>8.1435303312041665</v>
      </c>
      <c r="K65" s="8">
        <f t="shared" si="0"/>
        <v>46.224067093457975</v>
      </c>
      <c r="L65" s="8"/>
      <c r="M65" s="8"/>
      <c r="N65" s="5" t="s">
        <v>41</v>
      </c>
      <c r="O65" t="s">
        <v>55</v>
      </c>
    </row>
    <row r="66" spans="3:15" ht="18" x14ac:dyDescent="0.35">
      <c r="C66" s="3">
        <f t="shared" si="1"/>
        <v>2.6999999999999984</v>
      </c>
      <c r="D66" s="3"/>
      <c r="E66" s="2">
        <f t="shared" si="2"/>
        <v>3.0351749693907211</v>
      </c>
      <c r="F66" s="2">
        <f t="shared" si="3"/>
        <v>3.0360047304952809</v>
      </c>
      <c r="G66" s="2">
        <f t="shared" si="4"/>
        <v>3.0360049570267962</v>
      </c>
      <c r="H66" s="2">
        <f t="shared" si="5"/>
        <v>3.0368326798490055</v>
      </c>
      <c r="I66" s="8">
        <f t="shared" si="6"/>
        <v>51.704669443593467</v>
      </c>
      <c r="J66" s="8">
        <f t="shared" si="7"/>
        <v>8.2953305564065314</v>
      </c>
      <c r="K66" s="8">
        <f t="shared" si="0"/>
        <v>46.088754685201643</v>
      </c>
      <c r="L66" s="8"/>
      <c r="M66" s="8"/>
      <c r="N66" s="5" t="s">
        <v>45</v>
      </c>
      <c r="O66" s="11" t="s">
        <v>49</v>
      </c>
    </row>
    <row r="67" spans="3:15" x14ac:dyDescent="0.25">
      <c r="C67" s="3">
        <f t="shared" si="1"/>
        <v>2.7499999999999982</v>
      </c>
      <c r="D67" s="3"/>
      <c r="E67" s="2">
        <f t="shared" si="2"/>
        <v>3.0336896454653712</v>
      </c>
      <c r="F67" s="2">
        <f t="shared" si="3"/>
        <v>3.0345230589592012</v>
      </c>
      <c r="G67" s="2">
        <f t="shared" si="4"/>
        <v>3.0345232876006492</v>
      </c>
      <c r="H67" s="2">
        <f t="shared" si="5"/>
        <v>3.0353546505138502</v>
      </c>
      <c r="I67" s="8">
        <f t="shared" si="6"/>
        <v>51.552943302017646</v>
      </c>
      <c r="J67" s="8">
        <f t="shared" si="7"/>
        <v>8.4470566979823563</v>
      </c>
      <c r="K67" s="8">
        <f t="shared" si="0"/>
        <v>45.953508313961443</v>
      </c>
      <c r="L67" s="8"/>
      <c r="M67" s="8"/>
    </row>
    <row r="68" spans="3:15" x14ac:dyDescent="0.25">
      <c r="C68" s="3">
        <f t="shared" si="1"/>
        <v>2.799999999999998</v>
      </c>
      <c r="D68" s="3"/>
      <c r="E68" s="2">
        <f t="shared" si="2"/>
        <v>3.0321977704240712</v>
      </c>
      <c r="F68" s="2">
        <f t="shared" si="3"/>
        <v>3.0330348583741595</v>
      </c>
      <c r="G68" s="2">
        <f t="shared" si="4"/>
        <v>3.0330350891490458</v>
      </c>
      <c r="H68" s="2">
        <f t="shared" si="5"/>
        <v>3.0338701141302002</v>
      </c>
      <c r="I68" s="8">
        <f t="shared" si="6"/>
        <v>51.401291570520975</v>
      </c>
      <c r="J68" s="8">
        <f t="shared" si="7"/>
        <v>8.5987084294790286</v>
      </c>
      <c r="K68" s="8">
        <f t="shared" si="0"/>
        <v>45.818328270732252</v>
      </c>
      <c r="L68" s="8"/>
      <c r="M68" s="8"/>
    </row>
    <row r="69" spans="3:15" x14ac:dyDescent="0.25">
      <c r="C69" s="3">
        <f t="shared" si="1"/>
        <v>2.8499999999999979</v>
      </c>
      <c r="D69" s="3"/>
      <c r="E69" s="2">
        <f t="shared" si="2"/>
        <v>3.0306993046005037</v>
      </c>
      <c r="F69" s="2">
        <f t="shared" si="3"/>
        <v>3.0315400892355626</v>
      </c>
      <c r="G69" s="2">
        <f t="shared" si="4"/>
        <v>3.0315403221676971</v>
      </c>
      <c r="H69" s="2">
        <f t="shared" si="5"/>
        <v>3.0323790313547625</v>
      </c>
      <c r="I69" s="8">
        <f t="shared" si="6"/>
        <v>51.249714577531293</v>
      </c>
      <c r="J69" s="8">
        <f t="shared" si="7"/>
        <v>8.7502854224687105</v>
      </c>
      <c r="K69" s="8">
        <f t="shared" si="0"/>
        <v>45.683214848269635</v>
      </c>
      <c r="L69" s="8"/>
      <c r="M69" s="8"/>
    </row>
    <row r="70" spans="3:15" x14ac:dyDescent="0.25">
      <c r="C70" s="3">
        <f t="shared" si="1"/>
        <v>2.8999999999999977</v>
      </c>
      <c r="D70" s="3"/>
      <c r="E70" s="2">
        <f t="shared" si="2"/>
        <v>3.0291942080369059</v>
      </c>
      <c r="F70" s="2">
        <f t="shared" si="3"/>
        <v>3.0300387117486873</v>
      </c>
      <c r="G70" s="2">
        <f t="shared" si="4"/>
        <v>3.0300389468621836</v>
      </c>
      <c r="H70" s="2">
        <f t="shared" si="5"/>
        <v>3.0308813625554216</v>
      </c>
      <c r="I70" s="8">
        <f t="shared" si="6"/>
        <v>51.098212653466177</v>
      </c>
      <c r="J70" s="8">
        <f t="shared" si="7"/>
        <v>8.901787346533828</v>
      </c>
      <c r="K70" s="8">
        <f t="shared" si="0"/>
        <v>45.548168341102802</v>
      </c>
      <c r="L70" s="8"/>
      <c r="M70" s="8"/>
    </row>
    <row r="71" spans="3:15" x14ac:dyDescent="0.25">
      <c r="C71" s="3">
        <f t="shared" si="1"/>
        <v>2.9499999999999975</v>
      </c>
      <c r="D71" s="3"/>
      <c r="E71" s="2">
        <f t="shared" si="2"/>
        <v>3.0276824404817062</v>
      </c>
      <c r="F71" s="2">
        <f t="shared" si="3"/>
        <v>3.028530685826321</v>
      </c>
      <c r="G71" s="2">
        <f t="shared" si="4"/>
        <v>3.0285309231456012</v>
      </c>
      <c r="H71" s="2">
        <f t="shared" si="5"/>
        <v>3.0293770678088925</v>
      </c>
      <c r="I71" s="8">
        <f t="shared" si="6"/>
        <v>50.946786130747554</v>
      </c>
      <c r="J71" s="8">
        <f t="shared" si="7"/>
        <v>9.0532138692524491</v>
      </c>
      <c r="K71" s="8">
        <f t="shared" si="0"/>
        <v>45.413189045547583</v>
      </c>
      <c r="L71" s="8"/>
      <c r="M71" s="8"/>
    </row>
    <row r="72" spans="3:15" x14ac:dyDescent="0.25">
      <c r="C72" s="3">
        <f t="shared" si="1"/>
        <v>2.9999999999999973</v>
      </c>
      <c r="D72" s="3"/>
      <c r="E72" s="2">
        <f t="shared" si="2"/>
        <v>3.0261639613871267</v>
      </c>
      <c r="F72" s="2">
        <f t="shared" si="3"/>
        <v>3.0270159710863784</v>
      </c>
      <c r="G72" s="2">
        <f t="shared" si="4"/>
        <v>3.0270162106361815</v>
      </c>
      <c r="H72" s="2">
        <f t="shared" si="5"/>
        <v>3.027866106898351</v>
      </c>
      <c r="I72" s="8">
        <f t="shared" si="6"/>
        <v>50.795435343816465</v>
      </c>
      <c r="J72" s="8">
        <f t="shared" si="7"/>
        <v>9.2045646561835373</v>
      </c>
      <c r="K72" s="8">
        <f t="shared" si="0"/>
        <v>45.27827725971963</v>
      </c>
      <c r="L72" s="8"/>
      <c r="M72" s="8"/>
    </row>
    <row r="73" spans="3:15" x14ac:dyDescent="0.25">
      <c r="C73" s="3">
        <f t="shared" si="1"/>
        <v>3.0499999999999972</v>
      </c>
      <c r="D73" s="3"/>
      <c r="E73" s="2">
        <f t="shared" si="2"/>
        <v>3.0246387299067798</v>
      </c>
      <c r="F73" s="2">
        <f t="shared" si="3"/>
        <v>3.0254945268495055</v>
      </c>
      <c r="G73" s="2">
        <f t="shared" si="4"/>
        <v>3.0254947686548892</v>
      </c>
      <c r="H73" s="2">
        <f t="shared" si="5"/>
        <v>3.026348439311044</v>
      </c>
      <c r="I73" s="8">
        <f t="shared" si="6"/>
        <v>50.644160629147912</v>
      </c>
      <c r="J73" s="8">
        <f t="shared" si="7"/>
        <v>9.3558393708520917</v>
      </c>
      <c r="K73" s="8">
        <f t="shared" si="0"/>
        <v>45.14343328354763</v>
      </c>
      <c r="L73" s="8"/>
      <c r="M73" s="8"/>
    </row>
    <row r="74" spans="3:15" x14ac:dyDescent="0.25">
      <c r="C74" s="3">
        <f t="shared" si="1"/>
        <v>3.099999999999997</v>
      </c>
      <c r="D74" s="3"/>
      <c r="E74" s="2">
        <f t="shared" si="2"/>
        <v>3.0231067048932374</v>
      </c>
      <c r="F74" s="2">
        <f t="shared" si="3"/>
        <v>3.0239663121366642</v>
      </c>
      <c r="G74" s="2">
        <f t="shared" si="4"/>
        <v>3.0239665562230087</v>
      </c>
      <c r="H74" s="2">
        <f t="shared" si="5"/>
        <v>3.024824024235885</v>
      </c>
      <c r="I74" s="8">
        <f t="shared" si="6"/>
        <v>50.492962325265843</v>
      </c>
      <c r="J74" s="8">
        <f t="shared" si="7"/>
        <v>9.5070376747341623</v>
      </c>
      <c r="K74" s="8">
        <f t="shared" si="0"/>
        <v>45.008657418786683</v>
      </c>
      <c r="L74" s="8"/>
      <c r="M74" s="8"/>
    </row>
    <row r="75" spans="3:15" x14ac:dyDescent="0.25">
      <c r="C75" s="3">
        <f t="shared" si="1"/>
        <v>3.1499999999999968</v>
      </c>
      <c r="D75" s="3"/>
      <c r="E75" s="2">
        <f t="shared" si="2"/>
        <v>3.0215678448955856</v>
      </c>
      <c r="F75" s="2">
        <f t="shared" si="3"/>
        <v>3.0224312856666904</v>
      </c>
      <c r="G75" s="2">
        <f t="shared" si="4"/>
        <v>3.0224315320597039</v>
      </c>
      <c r="H75" s="2">
        <f t="shared" si="5"/>
        <v>3.0232928205610268</v>
      </c>
      <c r="I75" s="8">
        <f t="shared" si="6"/>
        <v>50.341840772758268</v>
      </c>
      <c r="J75" s="8">
        <f t="shared" si="7"/>
        <v>9.6581592272417414</v>
      </c>
      <c r="K75" s="8">
        <f t="shared" si="0"/>
        <v>44.873949969031749</v>
      </c>
      <c r="L75" s="8"/>
      <c r="M75" s="8"/>
    </row>
    <row r="76" spans="3:15" x14ac:dyDescent="0.25">
      <c r="C76" s="3">
        <f t="shared" si="1"/>
        <v>3.1999999999999966</v>
      </c>
      <c r="D76" s="3"/>
      <c r="E76" s="2">
        <f t="shared" si="2"/>
        <v>3.0200221081569545</v>
      </c>
      <c r="F76" s="2">
        <f t="shared" si="3"/>
        <v>3.0208894058538429</v>
      </c>
      <c r="G76" s="2">
        <f t="shared" si="4"/>
        <v>3.0208896545795687</v>
      </c>
      <c r="H76" s="2">
        <f t="shared" si="5"/>
        <v>3.021754786871417</v>
      </c>
      <c r="I76" s="8">
        <f t="shared" si="6"/>
        <v>50.190796314292477</v>
      </c>
      <c r="J76" s="8">
        <f t="shared" si="7"/>
        <v>9.8092036857075353</v>
      </c>
      <c r="K76" s="8">
        <f t="shared" ref="K76:K139" si="16">I76/v0</f>
        <v>44.739311239731229</v>
      </c>
      <c r="L76" s="8"/>
      <c r="M76" s="8"/>
    </row>
    <row r="77" spans="3:15" x14ac:dyDescent="0.25">
      <c r="C77" s="3">
        <f t="shared" ref="C77:C140" si="17">C76+dV</f>
        <v>3.2499999999999964</v>
      </c>
      <c r="D77" s="3"/>
      <c r="E77" s="2">
        <f t="shared" ref="E77:E140" si="18">k*K76/(1+KA*K76)</f>
        <v>3.0184694526120381</v>
      </c>
      <c r="F77" s="2">
        <f t="shared" ref="F77:F140" si="19">k*(K76+dV*E77/2)/(1+KA*(K76+dV*E77/2))</f>
        <v>3.019340630805325</v>
      </c>
      <c r="G77" s="2">
        <f t="shared" ref="G77:G140" si="20">k*(K76+dV*F77/2)/(1+KA*(K76+dV*F77/2))</f>
        <v>3.0193408818901415</v>
      </c>
      <c r="H77" s="2">
        <f t="shared" ref="H77:H140" si="21">k*(K76+dV*G77)/(1+KA*(K76+dV*G77))</f>
        <v>3.0202098814463336</v>
      </c>
      <c r="I77" s="8">
        <f t="shared" ref="I77:I140" si="22">I76-dV*(E77+2*F77+2*G77+H77)/6</f>
        <v>50.039829294630401</v>
      </c>
      <c r="J77" s="8">
        <f t="shared" ref="J77:J140" si="23">J76+dV*(E77+2*F77+2*G77+H77)/6</f>
        <v>9.9601707053696131</v>
      </c>
      <c r="K77" s="8">
        <f t="shared" si="16"/>
        <v>44.604741538200649</v>
      </c>
      <c r="L77" s="8"/>
      <c r="M77" s="8"/>
    </row>
    <row r="78" spans="3:15" x14ac:dyDescent="0.25">
      <c r="C78" s="3">
        <f t="shared" si="17"/>
        <v>3.2999999999999963</v>
      </c>
      <c r="D78" s="3"/>
      <c r="E78" s="2">
        <f t="shared" si="18"/>
        <v>3.0169098358845798</v>
      </c>
      <c r="F78" s="2">
        <f t="shared" si="19"/>
        <v>3.0177849183187928</v>
      </c>
      <c r="G78" s="2">
        <f t="shared" si="20"/>
        <v>3.0177851717894217</v>
      </c>
      <c r="H78" s="2">
        <f t="shared" si="21"/>
        <v>3.0186580622568986</v>
      </c>
      <c r="I78" s="8">
        <f t="shared" si="22"/>
        <v>49.888940060644089</v>
      </c>
      <c r="J78" s="8">
        <f t="shared" si="23"/>
        <v>10.111059939355929</v>
      </c>
      <c r="K78" s="8">
        <f t="shared" si="16"/>
        <v>44.470241173636481</v>
      </c>
      <c r="L78" s="8"/>
      <c r="M78" s="8"/>
    </row>
    <row r="79" spans="3:15" x14ac:dyDescent="0.25">
      <c r="C79" s="3">
        <f t="shared" si="17"/>
        <v>3.3499999999999961</v>
      </c>
      <c r="D79" s="3"/>
      <c r="E79" s="2">
        <f t="shared" si="18"/>
        <v>3.0153432152848576</v>
      </c>
      <c r="F79" s="2">
        <f t="shared" si="19"/>
        <v>3.0162222258798348</v>
      </c>
      <c r="G79" s="2">
        <f t="shared" si="20"/>
        <v>3.0162224817633483</v>
      </c>
      <c r="H79" s="2">
        <f t="shared" si="21"/>
        <v>3.0170992869635778</v>
      </c>
      <c r="I79" s="8">
        <f t="shared" si="22"/>
        <v>49.738128961331299</v>
      </c>
      <c r="J79" s="8">
        <f t="shared" si="23"/>
        <v>10.261871038668719</v>
      </c>
      <c r="K79" s="8">
        <f t="shared" si="16"/>
        <v>44.335810457130009</v>
      </c>
      <c r="L79" s="8"/>
      <c r="M79" s="8"/>
    </row>
    <row r="80" spans="3:15" x14ac:dyDescent="0.25">
      <c r="C80" s="3">
        <f t="shared" si="17"/>
        <v>3.3999999999999959</v>
      </c>
      <c r="D80" s="3"/>
      <c r="E80" s="2">
        <f t="shared" si="18"/>
        <v>3.0137695478071298</v>
      </c>
      <c r="F80" s="2">
        <f t="shared" si="19"/>
        <v>3.0146525106594457</v>
      </c>
      <c r="G80" s="2">
        <f t="shared" si="20"/>
        <v>3.0146527689832645</v>
      </c>
      <c r="H80" s="2">
        <f t="shared" si="21"/>
        <v>3.015533512913656</v>
      </c>
      <c r="I80" s="8">
        <f t="shared" si="22"/>
        <v>49.587396347831245</v>
      </c>
      <c r="J80" s="8">
        <f t="shared" si="23"/>
        <v>10.412603652168771</v>
      </c>
      <c r="K80" s="8">
        <f t="shared" si="16"/>
        <v>44.201449701681369</v>
      </c>
      <c r="L80" s="8"/>
      <c r="M80" s="8"/>
    </row>
    <row r="81" spans="3:13" x14ac:dyDescent="0.25">
      <c r="C81" s="3">
        <f t="shared" si="17"/>
        <v>3.4499999999999957</v>
      </c>
      <c r="D81" s="3"/>
      <c r="E81" s="2">
        <f t="shared" si="18"/>
        <v>3.0121887901270763</v>
      </c>
      <c r="F81" s="2">
        <f t="shared" si="19"/>
        <v>3.0130757295114674</v>
      </c>
      <c r="G81" s="2">
        <f t="shared" si="20"/>
        <v>3.0130759903033724</v>
      </c>
      <c r="H81" s="2">
        <f t="shared" si="21"/>
        <v>3.0139606971386934</v>
      </c>
      <c r="I81" s="8">
        <f t="shared" si="22"/>
        <v>49.436742573440448</v>
      </c>
      <c r="J81" s="8">
        <f t="shared" si="23"/>
        <v>10.563257426559566</v>
      </c>
      <c r="K81" s="8">
        <f t="shared" si="16"/>
        <v>44.067159222213704</v>
      </c>
      <c r="L81" s="8"/>
      <c r="M81" s="8"/>
    </row>
    <row r="82" spans="3:13" x14ac:dyDescent="0.25">
      <c r="C82" s="3">
        <f t="shared" si="17"/>
        <v>3.4999999999999956</v>
      </c>
      <c r="D82" s="3"/>
      <c r="E82" s="2">
        <f t="shared" si="18"/>
        <v>3.0106008985992108</v>
      </c>
      <c r="F82" s="2">
        <f t="shared" si="19"/>
        <v>3.0114918389700147</v>
      </c>
      <c r="G82" s="2">
        <f t="shared" si="20"/>
        <v>3.0114921022581482</v>
      </c>
      <c r="H82" s="2">
        <f t="shared" si="21"/>
        <v>3.0123807963519633</v>
      </c>
      <c r="I82" s="8">
        <f t="shared" si="22"/>
        <v>49.286167993628716</v>
      </c>
      <c r="J82" s="8">
        <f t="shared" si="23"/>
        <v>10.713832006371296</v>
      </c>
      <c r="K82" s="8">
        <f t="shared" si="16"/>
        <v>43.932939335587392</v>
      </c>
      <c r="L82" s="8"/>
      <c r="M82" s="8"/>
    </row>
    <row r="83" spans="3:13" x14ac:dyDescent="0.25">
      <c r="C83" s="3">
        <f t="shared" si="17"/>
        <v>3.5499999999999954</v>
      </c>
      <c r="D83" s="3"/>
      <c r="E83" s="2">
        <f t="shared" si="18"/>
        <v>3.0090058292542774</v>
      </c>
      <c r="F83" s="2">
        <f t="shared" si="19"/>
        <v>3.0099007952468853</v>
      </c>
      <c r="G83" s="2">
        <f t="shared" si="20"/>
        <v>3.0099010610597601</v>
      </c>
      <c r="H83" s="2">
        <f t="shared" si="21"/>
        <v>3.0107937669458731</v>
      </c>
      <c r="I83" s="8">
        <f t="shared" si="22"/>
        <v>49.135672966055267</v>
      </c>
      <c r="J83" s="8">
        <f t="shared" si="23"/>
        <v>10.864327033944742</v>
      </c>
      <c r="K83" s="8">
        <f t="shared" si="16"/>
        <v>43.798790360614404</v>
      </c>
      <c r="L83" s="8"/>
      <c r="M83" s="8"/>
    </row>
    <row r="84" spans="3:13" x14ac:dyDescent="0.25">
      <c r="C84" s="3">
        <f t="shared" si="17"/>
        <v>3.5999999999999952</v>
      </c>
      <c r="D84" s="3"/>
      <c r="E84" s="2">
        <f t="shared" si="18"/>
        <v>3.0074035377966251</v>
      </c>
      <c r="F84" s="2">
        <f t="shared" si="19"/>
        <v>3.0083025542289423</v>
      </c>
      <c r="G84" s="2">
        <f t="shared" si="20"/>
        <v>3.0083028225954438</v>
      </c>
      <c r="H84" s="2">
        <f t="shared" si="21"/>
        <v>3.0091995649893541</v>
      </c>
      <c r="I84" s="8">
        <f t="shared" si="22"/>
        <v>48.985257850584979</v>
      </c>
      <c r="J84" s="8">
        <f t="shared" si="23"/>
        <v>11.014742149415031</v>
      </c>
      <c r="K84" s="8">
        <f t="shared" si="16"/>
        <v>43.664712618072805</v>
      </c>
      <c r="L84" s="8"/>
      <c r="M84" s="8"/>
    </row>
    <row r="85" spans="3:13" x14ac:dyDescent="0.25">
      <c r="C85" s="3">
        <f t="shared" si="17"/>
        <v>3.649999999999995</v>
      </c>
      <c r="D85" s="3"/>
      <c r="E85" s="2">
        <f t="shared" si="18"/>
        <v>3.0057939796015627</v>
      </c>
      <c r="F85" s="2">
        <f t="shared" si="19"/>
        <v>3.0066970714754837</v>
      </c>
      <c r="G85" s="2">
        <f t="shared" si="20"/>
        <v>3.006697342424876</v>
      </c>
      <c r="H85" s="2">
        <f t="shared" si="21"/>
        <v>3.0075981462252463</v>
      </c>
      <c r="I85" s="8">
        <f t="shared" si="22"/>
        <v>48.834923009304752</v>
      </c>
      <c r="J85" s="8">
        <f t="shared" si="23"/>
        <v>11.16507699069526</v>
      </c>
      <c r="K85" s="8">
        <f t="shared" si="16"/>
        <v>43.530706430721352</v>
      </c>
      <c r="L85" s="8"/>
      <c r="M85" s="8"/>
    </row>
    <row r="86" spans="3:13" x14ac:dyDescent="0.25">
      <c r="C86" s="3">
        <f t="shared" si="17"/>
        <v>3.6999999999999948</v>
      </c>
      <c r="D86" s="3"/>
      <c r="E86" s="2">
        <f t="shared" si="18"/>
        <v>3.0041771097126966</v>
      </c>
      <c r="F86" s="2">
        <f t="shared" si="19"/>
        <v>3.0050843022155864</v>
      </c>
      <c r="G86" s="2">
        <f t="shared" si="20"/>
        <v>3.0050845757775186</v>
      </c>
      <c r="H86" s="2">
        <f t="shared" si="21"/>
        <v>3.005989466067652</v>
      </c>
      <c r="I86" s="8">
        <f t="shared" si="22"/>
        <v>48.684668806540031</v>
      </c>
      <c r="J86" s="8">
        <f t="shared" si="23"/>
        <v>11.315331193459981</v>
      </c>
      <c r="K86" s="8">
        <f t="shared" si="16"/>
        <v>43.396772123314193</v>
      </c>
      <c r="L86" s="8"/>
      <c r="M86" s="8"/>
    </row>
    <row r="87" spans="3:13" x14ac:dyDescent="0.25">
      <c r="C87" s="3">
        <f t="shared" si="17"/>
        <v>3.7499999999999947</v>
      </c>
      <c r="D87" s="3"/>
      <c r="E87" s="2">
        <f t="shared" si="18"/>
        <v>3.0025528828392396</v>
      </c>
      <c r="F87" s="2">
        <f t="shared" si="19"/>
        <v>3.003464201345432</v>
      </c>
      <c r="G87" s="2">
        <f t="shared" si="20"/>
        <v>3.0034644775499424</v>
      </c>
      <c r="H87" s="2">
        <f t="shared" si="21"/>
        <v>3.0043734795992716</v>
      </c>
      <c r="I87" s="8">
        <f t="shared" si="22"/>
        <v>48.534495608871453</v>
      </c>
      <c r="J87" s="8">
        <f t="shared" si="23"/>
        <v>11.465504391128558</v>
      </c>
      <c r="K87" s="8">
        <f t="shared" si="16"/>
        <v>43.262910022615728</v>
      </c>
      <c r="L87" s="8"/>
      <c r="M87" s="8"/>
    </row>
    <row r="88" spans="3:13" x14ac:dyDescent="0.25">
      <c r="C88" s="3">
        <f t="shared" si="17"/>
        <v>3.7999999999999945</v>
      </c>
      <c r="D88" s="3"/>
      <c r="E88" s="2">
        <f t="shared" si="18"/>
        <v>3.0009212533533094</v>
      </c>
      <c r="F88" s="2">
        <f t="shared" si="19"/>
        <v>3.0018367234256131</v>
      </c>
      <c r="G88" s="2">
        <f t="shared" si="20"/>
        <v>3.0018370023031378</v>
      </c>
      <c r="H88" s="2">
        <f t="shared" si="21"/>
        <v>3.0027501415687241</v>
      </c>
      <c r="I88" s="8">
        <f t="shared" si="22"/>
        <v>48.384403785151626</v>
      </c>
      <c r="J88" s="8">
        <f t="shared" si="23"/>
        <v>11.615596214848388</v>
      </c>
      <c r="K88" s="8">
        <f t="shared" si="16"/>
        <v>43.129120457415539</v>
      </c>
      <c r="L88" s="8"/>
      <c r="M88" s="8"/>
    </row>
    <row r="89" spans="3:13" x14ac:dyDescent="0.25">
      <c r="C89" s="3">
        <f t="shared" si="17"/>
        <v>3.8499999999999943</v>
      </c>
      <c r="D89" s="3"/>
      <c r="E89" s="2">
        <f t="shared" si="18"/>
        <v>2.9992821752872016</v>
      </c>
      <c r="F89" s="2">
        <f t="shared" si="19"/>
        <v>3.0002018226784153</v>
      </c>
      <c r="G89" s="2">
        <f t="shared" si="20"/>
        <v>3.0002021042597913</v>
      </c>
      <c r="H89" s="2">
        <f t="shared" si="21"/>
        <v>3.0011194063878399</v>
      </c>
      <c r="I89" s="8">
        <f t="shared" si="22"/>
        <v>48.234393706522027</v>
      </c>
      <c r="J89" s="8">
        <f t="shared" si="23"/>
        <v>11.765606293477983</v>
      </c>
      <c r="K89" s="8">
        <f t="shared" si="16"/>
        <v>42.995403758543503</v>
      </c>
      <c r="L89" s="8"/>
      <c r="M89" s="8"/>
    </row>
    <row r="90" spans="3:13" x14ac:dyDescent="0.25">
      <c r="C90" s="3">
        <f t="shared" si="17"/>
        <v>3.8999999999999941</v>
      </c>
      <c r="D90" s="3"/>
      <c r="E90" s="2">
        <f t="shared" si="18"/>
        <v>2.9976356023306403</v>
      </c>
      <c r="F90" s="2">
        <f t="shared" si="19"/>
        <v>2.9985594529850865</v>
      </c>
      <c r="G90" s="2">
        <f t="shared" si="20"/>
        <v>2.9985597373015596</v>
      </c>
      <c r="H90" s="2">
        <f t="shared" si="21"/>
        <v>2.9994812281289396</v>
      </c>
      <c r="I90" s="8">
        <f t="shared" si="22"/>
        <v>48.084465746430084</v>
      </c>
      <c r="J90" s="8">
        <f t="shared" si="23"/>
        <v>11.915534253569923</v>
      </c>
      <c r="K90" s="8">
        <f t="shared" si="16"/>
        <v>42.861760258884949</v>
      </c>
      <c r="L90" s="8"/>
      <c r="M90" s="8"/>
    </row>
    <row r="91" spans="3:13" x14ac:dyDescent="0.25">
      <c r="C91" s="3">
        <f t="shared" si="17"/>
        <v>3.949999999999994</v>
      </c>
      <c r="D91" s="3"/>
      <c r="E91" s="2">
        <f t="shared" si="18"/>
        <v>2.9959814878280162</v>
      </c>
      <c r="F91" s="2">
        <f t="shared" si="19"/>
        <v>2.9969095678830779</v>
      </c>
      <c r="G91" s="2">
        <f t="shared" si="20"/>
        <v>2.9969098549663058</v>
      </c>
      <c r="H91" s="2">
        <f t="shared" si="21"/>
        <v>2.9978355605220841</v>
      </c>
      <c r="I91" s="8">
        <f t="shared" si="22"/>
        <v>47.934620280646342</v>
      </c>
      <c r="J91" s="8">
        <f t="shared" si="23"/>
        <v>12.065379719353665</v>
      </c>
      <c r="K91" s="8">
        <f t="shared" si="16"/>
        <v>42.728190293396032</v>
      </c>
      <c r="L91" s="8"/>
      <c r="M91" s="8"/>
    </row>
    <row r="92" spans="3:13" x14ac:dyDescent="0.25">
      <c r="C92" s="3">
        <f t="shared" si="17"/>
        <v>3.9999999999999938</v>
      </c>
      <c r="D92" s="3"/>
      <c r="E92" s="2">
        <f t="shared" si="18"/>
        <v>2.9943197847755925</v>
      </c>
      <c r="F92" s="2">
        <f t="shared" si="19"/>
        <v>2.9952521205632658</v>
      </c>
      <c r="G92" s="2">
        <f t="shared" si="20"/>
        <v>2.9952524104453264</v>
      </c>
      <c r="H92" s="2">
        <f t="shared" si="21"/>
        <v>2.9961823569523163</v>
      </c>
      <c r="I92" s="8">
        <f t="shared" si="22"/>
        <v>47.7848576872818</v>
      </c>
      <c r="J92" s="8">
        <f t="shared" si="23"/>
        <v>12.215142312718207</v>
      </c>
      <c r="K92" s="8">
        <f t="shared" si="16"/>
        <v>42.594694199119132</v>
      </c>
      <c r="L92" s="8"/>
      <c r="M92" s="8"/>
    </row>
    <row r="93" spans="3:13" x14ac:dyDescent="0.25">
      <c r="C93" s="3">
        <f t="shared" si="17"/>
        <v>4.0499999999999936</v>
      </c>
      <c r="D93" s="3"/>
      <c r="E93" s="2">
        <f t="shared" si="18"/>
        <v>2.9926504458186964</v>
      </c>
      <c r="F93" s="2">
        <f t="shared" si="19"/>
        <v>2.9935870638671567</v>
      </c>
      <c r="G93" s="2">
        <f t="shared" si="20"/>
        <v>2.9935873565805546</v>
      </c>
      <c r="H93" s="2">
        <f t="shared" si="21"/>
        <v>2.99452157045687</v>
      </c>
      <c r="I93" s="8">
        <f t="shared" si="22"/>
        <v>47.635178346805375</v>
      </c>
      <c r="J93" s="8">
        <f t="shared" si="23"/>
        <v>12.364821653194632</v>
      </c>
      <c r="K93" s="8">
        <f t="shared" si="16"/>
        <v>42.461272315198443</v>
      </c>
      <c r="L93" s="8"/>
      <c r="M93" s="8"/>
    </row>
    <row r="94" spans="3:13" x14ac:dyDescent="0.25">
      <c r="C94" s="3">
        <f t="shared" si="17"/>
        <v>4.0999999999999934</v>
      </c>
      <c r="D94" s="3"/>
      <c r="E94" s="2">
        <f t="shared" si="18"/>
        <v>2.990973423248894</v>
      </c>
      <c r="F94" s="2">
        <f t="shared" si="19"/>
        <v>2.9919143502840679</v>
      </c>
      <c r="G94" s="2">
        <f t="shared" si="20"/>
        <v>2.9919146458617401</v>
      </c>
      <c r="H94" s="2">
        <f t="shared" si="21"/>
        <v>2.9928531537223635</v>
      </c>
      <c r="I94" s="8">
        <f t="shared" si="22"/>
        <v>47.485582642061516</v>
      </c>
      <c r="J94" s="8">
        <f t="shared" si="23"/>
        <v>12.514417357938489</v>
      </c>
      <c r="K94" s="8">
        <f t="shared" si="16"/>
        <v>42.327924982895674</v>
      </c>
      <c r="L94" s="8"/>
      <c r="M94" s="8"/>
    </row>
    <row r="95" spans="3:13" x14ac:dyDescent="0.25">
      <c r="C95" s="3">
        <f t="shared" si="17"/>
        <v>4.1499999999999932</v>
      </c>
      <c r="D95" s="3"/>
      <c r="E95" s="2">
        <f t="shared" si="18"/>
        <v>2.9892886690011364</v>
      </c>
      <c r="F95" s="2">
        <f t="shared" si="19"/>
        <v>2.9902339319482878</v>
      </c>
      <c r="G95" s="2">
        <f t="shared" si="20"/>
        <v>2.99023423042361</v>
      </c>
      <c r="H95" s="2">
        <f t="shared" si="21"/>
        <v>2.9911770590819753</v>
      </c>
      <c r="I95" s="8">
        <f t="shared" si="22"/>
        <v>47.336070958287955</v>
      </c>
      <c r="J95" s="8">
        <f t="shared" si="23"/>
        <v>12.663929041712047</v>
      </c>
      <c r="K95" s="8">
        <f t="shared" si="16"/>
        <v>42.194652545605877</v>
      </c>
      <c r="L95" s="8"/>
      <c r="M95" s="8"/>
    </row>
    <row r="96" spans="3:13" x14ac:dyDescent="0.25">
      <c r="C96" s="3">
        <f t="shared" si="17"/>
        <v>4.1999999999999931</v>
      </c>
      <c r="D96" s="3"/>
      <c r="E96" s="2">
        <f t="shared" si="18"/>
        <v>2.9875961346508881</v>
      </c>
      <c r="F96" s="2">
        <f t="shared" si="19"/>
        <v>2.9885457606362187</v>
      </c>
      <c r="G96" s="2">
        <f t="shared" si="20"/>
        <v>2.9885460620430111</v>
      </c>
      <c r="H96" s="2">
        <f t="shared" si="21"/>
        <v>2.9894932385125927</v>
      </c>
      <c r="I96" s="8">
        <f t="shared" si="22"/>
        <v>47.186643683133603</v>
      </c>
      <c r="J96" s="8">
        <f t="shared" si="23"/>
        <v>12.813356316866397</v>
      </c>
      <c r="K96" s="8">
        <f t="shared" si="16"/>
        <v>42.06145534887338</v>
      </c>
      <c r="L96" s="8"/>
      <c r="M96" s="8"/>
    </row>
    <row r="97" spans="3:13" x14ac:dyDescent="0.25">
      <c r="C97" s="3">
        <f t="shared" si="17"/>
        <v>4.2499999999999929</v>
      </c>
      <c r="D97" s="3"/>
      <c r="E97" s="2">
        <f t="shared" si="18"/>
        <v>2.9858957714112373</v>
      </c>
      <c r="F97" s="2">
        <f t="shared" si="19"/>
        <v>2.9868497877634916</v>
      </c>
      <c r="G97" s="2">
        <f t="shared" si="20"/>
        <v>2.9868500921360268</v>
      </c>
      <c r="H97" s="2">
        <f t="shared" si="21"/>
        <v>2.9878016436319426</v>
      </c>
      <c r="I97" s="8">
        <f t="shared" si="22"/>
        <v>47.037301206676588</v>
      </c>
      <c r="J97" s="8">
        <f t="shared" si="23"/>
        <v>12.962698793323415</v>
      </c>
      <c r="K97" s="8">
        <f t="shared" si="16"/>
        <v>41.928333740407886</v>
      </c>
      <c r="L97" s="8"/>
      <c r="M97" s="8"/>
    </row>
    <row r="98" spans="3:13" x14ac:dyDescent="0.25">
      <c r="C98" s="3">
        <f t="shared" si="17"/>
        <v>4.2999999999999927</v>
      </c>
      <c r="D98" s="3"/>
      <c r="E98" s="2">
        <f t="shared" si="18"/>
        <v>2.9841875301299772</v>
      </c>
      <c r="F98" s="2">
        <f t="shared" si="19"/>
        <v>2.985145964382069</v>
      </c>
      <c r="G98" s="2">
        <f t="shared" si="20"/>
        <v>2.985146271755077</v>
      </c>
      <c r="H98" s="2">
        <f t="shared" si="21"/>
        <v>2.9861022256957037</v>
      </c>
      <c r="I98" s="8">
        <f t="shared" si="22"/>
        <v>46.888043921442424</v>
      </c>
      <c r="J98" s="8">
        <f t="shared" si="23"/>
        <v>13.111956078557581</v>
      </c>
      <c r="K98" s="8">
        <f t="shared" si="16"/>
        <v>41.795288070100661</v>
      </c>
      <c r="L98" s="8"/>
      <c r="M98" s="8"/>
    </row>
    <row r="99" spans="3:13" x14ac:dyDescent="0.25">
      <c r="C99" s="3">
        <f t="shared" si="17"/>
        <v>4.3499999999999925</v>
      </c>
      <c r="D99" s="3"/>
      <c r="E99" s="2">
        <f t="shared" si="18"/>
        <v>2.9824713612866782</v>
      </c>
      <c r="F99" s="2">
        <f t="shared" si="19"/>
        <v>2.9834342411773158</v>
      </c>
      <c r="G99" s="2">
        <f t="shared" si="20"/>
        <v>2.9834345515859937</v>
      </c>
      <c r="H99" s="2">
        <f t="shared" si="21"/>
        <v>2.9843949355945916</v>
      </c>
      <c r="I99" s="8">
        <f t="shared" si="22"/>
        <v>46.738872222422359</v>
      </c>
      <c r="J99" s="8">
        <f t="shared" si="23"/>
        <v>13.261127777577647</v>
      </c>
      <c r="K99" s="8">
        <f t="shared" si="16"/>
        <v>41.662318690040877</v>
      </c>
      <c r="L99" s="8"/>
      <c r="M99" s="8"/>
    </row>
    <row r="100" spans="3:13" x14ac:dyDescent="0.25">
      <c r="C100" s="3">
        <f t="shared" si="17"/>
        <v>4.3999999999999924</v>
      </c>
      <c r="D100" s="3"/>
      <c r="E100" s="2">
        <f t="shared" si="18"/>
        <v>2.9807472149897274</v>
      </c>
      <c r="F100" s="2">
        <f t="shared" si="19"/>
        <v>2.9817145684650641</v>
      </c>
      <c r="G100" s="2">
        <f t="shared" si="20"/>
        <v>2.9817148819450798</v>
      </c>
      <c r="H100" s="2">
        <f t="shared" si="21"/>
        <v>2.9826797238514309</v>
      </c>
      <c r="I100" s="8">
        <f t="shared" si="22"/>
        <v>46.589786507091844</v>
      </c>
      <c r="J100" s="8">
        <f t="shared" si="23"/>
        <v>13.410213492908159</v>
      </c>
      <c r="K100" s="8">
        <f t="shared" si="16"/>
        <v>41.529425954532108</v>
      </c>
      <c r="L100" s="8"/>
      <c r="M100" s="8"/>
    </row>
    <row r="101" spans="3:13" x14ac:dyDescent="0.25">
      <c r="C101" s="3">
        <f t="shared" si="17"/>
        <v>4.4499999999999922</v>
      </c>
      <c r="D101" s="3"/>
      <c r="E101" s="2">
        <f t="shared" si="18"/>
        <v>2.9790150409733545</v>
      </c>
      <c r="F101" s="2">
        <f t="shared" si="19"/>
        <v>2.9799868961886395</v>
      </c>
      <c r="G101" s="2">
        <f t="shared" si="20"/>
        <v>2.9799872127761402</v>
      </c>
      <c r="H101" s="2">
        <f t="shared" si="21"/>
        <v>2.9809565406181968</v>
      </c>
      <c r="I101" s="8">
        <f t="shared" si="22"/>
        <v>46.440787175429165</v>
      </c>
      <c r="J101" s="8">
        <f t="shared" si="23"/>
        <v>13.559212824570835</v>
      </c>
      <c r="K101" s="8">
        <f t="shared" si="16"/>
        <v>41.396610220108897</v>
      </c>
      <c r="L101" s="8"/>
      <c r="M101" s="8"/>
    </row>
    <row r="102" spans="3:13" x14ac:dyDescent="0.25">
      <c r="C102" s="3">
        <f t="shared" si="17"/>
        <v>4.499999999999992</v>
      </c>
      <c r="D102" s="3"/>
      <c r="E102" s="2">
        <f t="shared" si="18"/>
        <v>2.9772747885946313</v>
      </c>
      <c r="F102" s="2">
        <f t="shared" si="19"/>
        <v>2.9782511739158806</v>
      </c>
      <c r="G102" s="2">
        <f t="shared" si="20"/>
        <v>2.9782514936475009</v>
      </c>
      <c r="H102" s="2">
        <f t="shared" si="21"/>
        <v>2.9792253356730467</v>
      </c>
      <c r="I102" s="8">
        <f t="shared" si="22"/>
        <v>46.291874629934213</v>
      </c>
      <c r="J102" s="8">
        <f t="shared" si="23"/>
        <v>13.708125370065789</v>
      </c>
      <c r="K102" s="8">
        <f t="shared" si="16"/>
        <v>41.263871845553517</v>
      </c>
      <c r="L102" s="8"/>
      <c r="M102" s="8"/>
    </row>
    <row r="103" spans="3:13" x14ac:dyDescent="0.25">
      <c r="C103" s="3">
        <f t="shared" si="17"/>
        <v>4.5499999999999918</v>
      </c>
      <c r="D103" s="3"/>
      <c r="E103" s="2">
        <f t="shared" si="18"/>
        <v>2.9755264068304581</v>
      </c>
      <c r="F103" s="2">
        <f t="shared" si="19"/>
        <v>2.9765073508361288</v>
      </c>
      <c r="G103" s="2">
        <f t="shared" si="20"/>
        <v>2.9765076737489955</v>
      </c>
      <c r="H103" s="2">
        <f t="shared" si="21"/>
        <v>2.9774860584173175</v>
      </c>
      <c r="I103" s="8">
        <f t="shared" si="22"/>
        <v>46.1430492756474</v>
      </c>
      <c r="J103" s="8">
        <f t="shared" si="23"/>
        <v>13.856950724352606</v>
      </c>
      <c r="K103" s="8">
        <f t="shared" si="16"/>
        <v>41.131211191912818</v>
      </c>
      <c r="L103" s="8"/>
      <c r="M103" s="8"/>
    </row>
    <row r="104" spans="3:13" x14ac:dyDescent="0.25">
      <c r="C104" s="3">
        <f t="shared" si="17"/>
        <v>4.5999999999999917</v>
      </c>
      <c r="D104" s="3"/>
      <c r="E104" s="2">
        <f t="shared" si="18"/>
        <v>2.9737698442745182</v>
      </c>
      <c r="F104" s="2">
        <f t="shared" si="19"/>
        <v>2.9747553757572023</v>
      </c>
      <c r="G104" s="2">
        <f t="shared" si="20"/>
        <v>2.9747557018889443</v>
      </c>
      <c r="H104" s="2">
        <f t="shared" si="21"/>
        <v>2.9757386578725167</v>
      </c>
      <c r="I104" s="8">
        <f t="shared" si="22"/>
        <v>45.994311520168736</v>
      </c>
      <c r="J104" s="8">
        <f t="shared" si="23"/>
        <v>14.005688479831267</v>
      </c>
      <c r="K104" s="8">
        <f t="shared" si="16"/>
        <v>40.998628622515255</v>
      </c>
      <c r="L104" s="8"/>
      <c r="M104" s="8"/>
    </row>
    <row r="105" spans="3:13" x14ac:dyDescent="0.25">
      <c r="C105" s="3">
        <f t="shared" si="17"/>
        <v>4.6499999999999915</v>
      </c>
      <c r="D105" s="3"/>
      <c r="E105" s="2">
        <f t="shared" si="18"/>
        <v>2.9720050491342187</v>
      </c>
      <c r="F105" s="2">
        <f t="shared" si="19"/>
        <v>2.9729951971023425</v>
      </c>
      <c r="G105" s="2">
        <f t="shared" si="20"/>
        <v>2.9729955264910974</v>
      </c>
      <c r="H105" s="2">
        <f t="shared" si="21"/>
        <v>2.9739830826772762</v>
      </c>
      <c r="I105" s="8">
        <f t="shared" si="22"/>
        <v>45.845661773677087</v>
      </c>
      <c r="J105" s="8">
        <f t="shared" si="23"/>
        <v>14.15433822632292</v>
      </c>
      <c r="K105" s="8">
        <f t="shared" si="16"/>
        <v>40.866124502988001</v>
      </c>
      <c r="L105" s="8"/>
      <c r="M105" s="8"/>
    </row>
    <row r="106" spans="3:13" x14ac:dyDescent="0.25">
      <c r="C106" s="3">
        <f t="shared" si="17"/>
        <v>4.6999999999999913</v>
      </c>
      <c r="D106" s="3"/>
      <c r="E106" s="2">
        <f t="shared" si="18"/>
        <v>2.9702319692276085</v>
      </c>
      <c r="F106" s="2">
        <f t="shared" si="19"/>
        <v>2.9712267629071487</v>
      </c>
      <c r="G106" s="2">
        <f t="shared" si="20"/>
        <v>2.9712270955915683</v>
      </c>
      <c r="H106" s="2">
        <f t="shared" si="21"/>
        <v>2.9722192810842993</v>
      </c>
      <c r="I106" s="8">
        <f t="shared" si="22"/>
        <v>45.697100448949506</v>
      </c>
      <c r="J106" s="8">
        <f t="shared" si="23"/>
        <v>14.302899551050498</v>
      </c>
      <c r="K106" s="8">
        <f t="shared" si="16"/>
        <v>40.733699201274241</v>
      </c>
      <c r="L106" s="8"/>
      <c r="M106" s="8"/>
    </row>
    <row r="107" spans="3:13" x14ac:dyDescent="0.25">
      <c r="C107" s="3">
        <f t="shared" si="17"/>
        <v>4.7499999999999911</v>
      </c>
      <c r="D107" s="3"/>
      <c r="E107" s="2">
        <f t="shared" si="18"/>
        <v>2.9684505519802737</v>
      </c>
      <c r="F107" s="2">
        <f t="shared" si="19"/>
        <v>2.9694500208164789</v>
      </c>
      <c r="G107" s="2">
        <f t="shared" si="20"/>
        <v>2.9694503568357411</v>
      </c>
      <c r="H107" s="2">
        <f t="shared" si="21"/>
        <v>2.9704472009572775</v>
      </c>
      <c r="I107" s="8">
        <f t="shared" si="22"/>
        <v>45.548627961380824</v>
      </c>
      <c r="J107" s="8">
        <f t="shared" si="23"/>
        <v>14.451372038619182</v>
      </c>
      <c r="K107" s="8">
        <f t="shared" si="16"/>
        <v>40.601353087650601</v>
      </c>
      <c r="L107" s="8"/>
      <c r="M107" s="8"/>
    </row>
    <row r="108" spans="3:13" x14ac:dyDescent="0.25">
      <c r="C108" s="3">
        <f t="shared" si="17"/>
        <v>4.7999999999999909</v>
      </c>
      <c r="D108" s="3"/>
      <c r="E108" s="2">
        <f t="shared" si="18"/>
        <v>2.9666607444222128</v>
      </c>
      <c r="F108" s="2">
        <f t="shared" si="19"/>
        <v>2.9676649180813435</v>
      </c>
      <c r="G108" s="2">
        <f t="shared" si="20"/>
        <v>2.9676652574751574</v>
      </c>
      <c r="H108" s="2">
        <f t="shared" si="21"/>
        <v>2.9686667897677927</v>
      </c>
      <c r="I108" s="8">
        <f t="shared" si="22"/>
        <v>45.400244729003298</v>
      </c>
      <c r="J108" s="8">
        <f t="shared" si="23"/>
        <v>14.599755270996706</v>
      </c>
      <c r="K108" s="8">
        <f t="shared" si="16"/>
        <v>40.469086534744662</v>
      </c>
      <c r="L108" s="8"/>
      <c r="M108" s="8"/>
    </row>
    <row r="109" spans="3:13" x14ac:dyDescent="0.25">
      <c r="C109" s="3">
        <f t="shared" si="17"/>
        <v>4.8499999999999908</v>
      </c>
      <c r="D109" s="3"/>
      <c r="E109" s="2">
        <f t="shared" si="18"/>
        <v>2.9648624931846905</v>
      </c>
      <c r="F109" s="2">
        <f t="shared" si="19"/>
        <v>2.9658714015557663</v>
      </c>
      <c r="G109" s="2">
        <f t="shared" si="20"/>
        <v>2.9658717443643803</v>
      </c>
      <c r="H109" s="2">
        <f t="shared" si="21"/>
        <v>2.9668779945921853</v>
      </c>
      <c r="I109" s="8">
        <f t="shared" si="22"/>
        <v>45.251951172506487</v>
      </c>
      <c r="J109" s="8">
        <f t="shared" si="23"/>
        <v>14.748048827493516</v>
      </c>
      <c r="K109" s="8">
        <f t="shared" si="16"/>
        <v>40.336899917552692</v>
      </c>
      <c r="L109" s="8"/>
      <c r="M109" s="8"/>
    </row>
    <row r="110" spans="3:13" x14ac:dyDescent="0.25">
      <c r="C110" s="3">
        <f t="shared" si="17"/>
        <v>4.8999999999999906</v>
      </c>
      <c r="D110" s="3"/>
      <c r="E110" s="2">
        <f t="shared" si="18"/>
        <v>2.9630557444970713</v>
      </c>
      <c r="F110" s="2">
        <f t="shared" si="19"/>
        <v>2.9640694176936302</v>
      </c>
      <c r="G110" s="2">
        <f t="shared" si="20"/>
        <v>2.9640697639578404</v>
      </c>
      <c r="H110" s="2">
        <f t="shared" si="21"/>
        <v>2.9650807621084225</v>
      </c>
      <c r="I110" s="8">
        <f t="shared" si="22"/>
        <v>45.103747715257249</v>
      </c>
      <c r="J110" s="8">
        <f t="shared" si="23"/>
        <v>14.896252284742753</v>
      </c>
      <c r="K110" s="8">
        <f t="shared" si="16"/>
        <v>40.204793613457454</v>
      </c>
      <c r="L110" s="8"/>
      <c r="M110" s="8"/>
    </row>
    <row r="111" spans="3:13" x14ac:dyDescent="0.25">
      <c r="C111" s="3">
        <f t="shared" si="17"/>
        <v>4.9499999999999904</v>
      </c>
      <c r="D111" s="3"/>
      <c r="E111" s="2">
        <f t="shared" si="18"/>
        <v>2.9612404441836304</v>
      </c>
      <c r="F111" s="2">
        <f t="shared" si="19"/>
        <v>2.9622589125454994</v>
      </c>
      <c r="G111" s="2">
        <f t="shared" si="20"/>
        <v>2.962259262306659</v>
      </c>
      <c r="H111" s="2">
        <f t="shared" si="21"/>
        <v>2.9632750385929216</v>
      </c>
      <c r="I111" s="8">
        <f t="shared" si="22"/>
        <v>44.955634783319908</v>
      </c>
      <c r="J111" s="8">
        <f t="shared" si="23"/>
        <v>15.044365216680093</v>
      </c>
      <c r="K111" s="8">
        <f t="shared" si="16"/>
        <v>40.072768002246207</v>
      </c>
      <c r="L111" s="8"/>
      <c r="M111" s="8"/>
    </row>
    <row r="112" spans="3:13" x14ac:dyDescent="0.25">
      <c r="C112" s="3">
        <f t="shared" si="17"/>
        <v>4.9999999999999902</v>
      </c>
      <c r="D112" s="3"/>
      <c r="E112" s="2">
        <f t="shared" si="18"/>
        <v>2.9594165376603421</v>
      </c>
      <c r="F112" s="2">
        <f t="shared" si="19"/>
        <v>2.9604398317554232</v>
      </c>
      <c r="G112" s="2">
        <f t="shared" si="20"/>
        <v>2.9604401850554489</v>
      </c>
      <c r="H112" s="2">
        <f t="shared" si="21"/>
        <v>2.9614607699173709</v>
      </c>
      <c r="I112" s="8">
        <f t="shared" si="22"/>
        <v>44.80761280547658</v>
      </c>
      <c r="J112" s="8">
        <f t="shared" si="23"/>
        <v>15.192387194523421</v>
      </c>
      <c r="K112" s="8">
        <f t="shared" si="16"/>
        <v>39.940823466128784</v>
      </c>
      <c r="L112" s="8"/>
      <c r="M112" s="8"/>
    </row>
    <row r="113" spans="3:13" x14ac:dyDescent="0.25">
      <c r="C113" s="3">
        <f t="shared" si="17"/>
        <v>5.0499999999999901</v>
      </c>
      <c r="D113" s="3"/>
      <c r="E113" s="2">
        <f t="shared" si="18"/>
        <v>2.9575839699316515</v>
      </c>
      <c r="F113" s="2">
        <f t="shared" si="19"/>
        <v>2.9586121205577149</v>
      </c>
      <c r="G113" s="2">
        <f t="shared" si="20"/>
        <v>2.9586124774390958</v>
      </c>
      <c r="H113" s="2">
        <f t="shared" si="21"/>
        <v>2.9596379015455203</v>
      </c>
      <c r="I113" s="8">
        <f t="shared" si="22"/>
        <v>44.659682213247656</v>
      </c>
      <c r="J113" s="8">
        <f t="shared" si="23"/>
        <v>15.340317786752344</v>
      </c>
      <c r="K113" s="8">
        <f t="shared" si="16"/>
        <v>39.808960389755896</v>
      </c>
      <c r="L113" s="8"/>
      <c r="M113" s="8"/>
    </row>
    <row r="114" spans="3:13" x14ac:dyDescent="0.25">
      <c r="C114" s="3">
        <f t="shared" si="17"/>
        <v>5.0999999999999899</v>
      </c>
      <c r="D114" s="3"/>
      <c r="E114" s="2">
        <f t="shared" si="18"/>
        <v>2.9557426855872233</v>
      </c>
      <c r="F114" s="2">
        <f t="shared" si="19"/>
        <v>2.9567757237737093</v>
      </c>
      <c r="G114" s="2">
        <f t="shared" si="20"/>
        <v>2.9567760842795185</v>
      </c>
      <c r="H114" s="2">
        <f t="shared" si="21"/>
        <v>2.9578063785299502</v>
      </c>
      <c r="I114" s="8">
        <f t="shared" si="22"/>
        <v>44.511843440912457</v>
      </c>
      <c r="J114" s="8">
        <f t="shared" si="23"/>
        <v>15.488156559087541</v>
      </c>
      <c r="K114" s="8">
        <f t="shared" si="16"/>
        <v>39.677179160237515</v>
      </c>
      <c r="L114" s="8"/>
      <c r="M114" s="8"/>
    </row>
    <row r="115" spans="3:13" x14ac:dyDescent="0.25">
      <c r="C115" s="3">
        <f t="shared" si="17"/>
        <v>5.1499999999999897</v>
      </c>
      <c r="D115" s="3"/>
      <c r="E115" s="2">
        <f t="shared" si="18"/>
        <v>2.9538926287986635</v>
      </c>
      <c r="F115" s="2">
        <f t="shared" si="19"/>
        <v>2.9549305858085071</v>
      </c>
      <c r="G115" s="2">
        <f t="shared" si="20"/>
        <v>2.9549309499824061</v>
      </c>
      <c r="H115" s="2">
        <f t="shared" si="21"/>
        <v>2.9559661455088238</v>
      </c>
      <c r="I115" s="8">
        <f t="shared" si="22"/>
        <v>44.364096925530049</v>
      </c>
      <c r="J115" s="8">
        <f t="shared" si="23"/>
        <v>15.635903074469951</v>
      </c>
      <c r="K115" s="8">
        <f t="shared" si="16"/>
        <v>39.545480167161429</v>
      </c>
      <c r="L115" s="8"/>
      <c r="M115" s="8"/>
    </row>
    <row r="116" spans="3:13" x14ac:dyDescent="0.25">
      <c r="C116" s="3">
        <f t="shared" si="17"/>
        <v>5.1999999999999895</v>
      </c>
      <c r="D116" s="3"/>
      <c r="E116" s="2">
        <f t="shared" si="18"/>
        <v>2.9520337433162323</v>
      </c>
      <c r="F116" s="2">
        <f t="shared" si="19"/>
        <v>2.9530766506476862</v>
      </c>
      <c r="G116" s="2">
        <f t="shared" si="20"/>
        <v>2.953077018533937</v>
      </c>
      <c r="H116" s="2">
        <f t="shared" si="21"/>
        <v>2.9541171467026173</v>
      </c>
      <c r="I116" s="8">
        <f t="shared" si="22"/>
        <v>44.216443106960199</v>
      </c>
      <c r="J116" s="8">
        <f t="shared" si="23"/>
        <v>15.783556893039801</v>
      </c>
      <c r="K116" s="8">
        <f t="shared" si="16"/>
        <v>39.413863802611935</v>
      </c>
      <c r="L116" s="8"/>
      <c r="M116" s="8"/>
    </row>
    <row r="117" spans="3:13" x14ac:dyDescent="0.25">
      <c r="C117" s="3">
        <f t="shared" si="17"/>
        <v>5.2499999999999893</v>
      </c>
      <c r="D117" s="3"/>
      <c r="E117" s="2">
        <f t="shared" si="18"/>
        <v>2.9501659724655234</v>
      </c>
      <c r="F117" s="2">
        <f t="shared" si="19"/>
        <v>2.9512138618540007</v>
      </c>
      <c r="G117" s="2">
        <f t="shared" si="20"/>
        <v>2.9512142334974745</v>
      </c>
      <c r="H117" s="2">
        <f t="shared" si="21"/>
        <v>2.9522593259108221</v>
      </c>
      <c r="I117" s="8">
        <f t="shared" si="22"/>
        <v>44.068882427884539</v>
      </c>
      <c r="J117" s="8">
        <f t="shared" si="23"/>
        <v>15.931117572115461</v>
      </c>
      <c r="K117" s="8">
        <f t="shared" si="16"/>
        <v>39.282330461188693</v>
      </c>
      <c r="L117" s="8"/>
      <c r="M117" s="8"/>
    </row>
    <row r="118" spans="3:13" x14ac:dyDescent="0.25">
      <c r="C118" s="3">
        <f t="shared" si="17"/>
        <v>5.2999999999999892</v>
      </c>
      <c r="D118" s="3"/>
      <c r="E118" s="2">
        <f t="shared" si="18"/>
        <v>2.948289259144131</v>
      </c>
      <c r="F118" s="2">
        <f t="shared" si="19"/>
        <v>2.9493421625640592</v>
      </c>
      <c r="G118" s="2">
        <f t="shared" si="20"/>
        <v>2.9493425380102423</v>
      </c>
      <c r="H118" s="2">
        <f t="shared" si="21"/>
        <v>2.9503926265086391</v>
      </c>
      <c r="I118" s="8">
        <f t="shared" si="22"/>
        <v>43.921415333827859</v>
      </c>
      <c r="J118" s="8">
        <f t="shared" si="23"/>
        <v>16.078584666172141</v>
      </c>
      <c r="K118" s="8">
        <f t="shared" si="16"/>
        <v>39.150880540025724</v>
      </c>
      <c r="L118" s="8"/>
      <c r="M118" s="8"/>
    </row>
    <row r="119" spans="3:13" x14ac:dyDescent="0.25">
      <c r="C119" s="3">
        <f t="shared" si="17"/>
        <v>5.349999999999989</v>
      </c>
      <c r="D119" s="3"/>
      <c r="E119" s="2">
        <f t="shared" si="18"/>
        <v>2.9464035458182933</v>
      </c>
      <c r="F119" s="2">
        <f t="shared" si="19"/>
        <v>2.9474614954849727</v>
      </c>
      <c r="G119" s="2">
        <f t="shared" si="20"/>
        <v>2.947461874779981</v>
      </c>
      <c r="H119" s="2">
        <f t="shared" si="21"/>
        <v>2.948516991443642</v>
      </c>
      <c r="I119" s="8">
        <f t="shared" si="22"/>
        <v>43.774042273179596</v>
      </c>
      <c r="J119" s="8">
        <f t="shared" si="23"/>
        <v>16.225957726820408</v>
      </c>
      <c r="K119" s="8">
        <f t="shared" si="16"/>
        <v>39.019514438810532</v>
      </c>
      <c r="L119" s="8"/>
      <c r="M119" s="8"/>
    </row>
    <row r="120" spans="3:13" x14ac:dyDescent="0.25">
      <c r="C120" s="3">
        <f t="shared" si="17"/>
        <v>5.3999999999999888</v>
      </c>
      <c r="D120" s="3"/>
      <c r="E120" s="2">
        <f t="shared" si="18"/>
        <v>2.9445087745195146</v>
      </c>
      <c r="F120" s="2">
        <f t="shared" si="19"/>
        <v>2.9455718028909952</v>
      </c>
      <c r="G120" s="2">
        <f t="shared" si="20"/>
        <v>2.9455721860815798</v>
      </c>
      <c r="H120" s="2">
        <f t="shared" si="21"/>
        <v>2.9466323632324185</v>
      </c>
      <c r="I120" s="8">
        <f t="shared" si="22"/>
        <v>43.626763697215452</v>
      </c>
      <c r="J120" s="8">
        <f t="shared" si="23"/>
        <v>16.373236302784552</v>
      </c>
      <c r="K120" s="8">
        <f t="shared" si="16"/>
        <v>38.888232559803406</v>
      </c>
      <c r="L120" s="8"/>
      <c r="M120" s="8"/>
    </row>
    <row r="121" spans="3:13" x14ac:dyDescent="0.25">
      <c r="C121" s="3">
        <f t="shared" si="17"/>
        <v>5.4499999999999886</v>
      </c>
      <c r="D121" s="3"/>
      <c r="E121" s="2">
        <f t="shared" si="18"/>
        <v>2.9426048868411643</v>
      </c>
      <c r="F121" s="2">
        <f t="shared" si="19"/>
        <v>2.9436730266201305</v>
      </c>
      <c r="G121" s="2">
        <f t="shared" si="20"/>
        <v>2.9436734137536895</v>
      </c>
      <c r="H121" s="2">
        <f t="shared" si="21"/>
        <v>2.9447386839572012</v>
      </c>
      <c r="I121" s="8">
        <f t="shared" si="22"/>
        <v>43.479580060119233</v>
      </c>
      <c r="J121" s="8">
        <f t="shared" si="23"/>
        <v>16.520419939880767</v>
      </c>
      <c r="K121" s="8">
        <f t="shared" si="16"/>
        <v>38.757035307856874</v>
      </c>
      <c r="L121" s="8"/>
      <c r="M121" s="8"/>
    </row>
    <row r="122" spans="3:13" x14ac:dyDescent="0.25">
      <c r="C122" s="3">
        <f t="shared" si="17"/>
        <v>5.4999999999999885</v>
      </c>
      <c r="D122" s="3"/>
      <c r="E122" s="2">
        <f t="shared" si="18"/>
        <v>2.9406918239350635</v>
      </c>
      <c r="F122" s="2">
        <f t="shared" si="19"/>
        <v>2.9417651080707308</v>
      </c>
      <c r="G122" s="2">
        <f t="shared" si="20"/>
        <v>2.9417654991953195</v>
      </c>
      <c r="H122" s="2">
        <f t="shared" si="21"/>
        <v>2.9428358952624678</v>
      </c>
      <c r="I122" s="8">
        <f t="shared" si="22"/>
        <v>43.332491819004822</v>
      </c>
      <c r="J122" s="8">
        <f t="shared" si="23"/>
        <v>16.667508180995181</v>
      </c>
      <c r="K122" s="8">
        <f t="shared" si="16"/>
        <v>38.625923090435279</v>
      </c>
      <c r="L122" s="8"/>
      <c r="M122" s="8"/>
    </row>
    <row r="123" spans="3:13" x14ac:dyDescent="0.25">
      <c r="C123" s="3">
        <f t="shared" si="17"/>
        <v>5.5499999999999883</v>
      </c>
      <c r="D123" s="3"/>
      <c r="E123" s="2">
        <f t="shared" si="18"/>
        <v>2.9387695265080405</v>
      </c>
      <c r="F123" s="2">
        <f t="shared" si="19"/>
        <v>2.9398479881980641</v>
      </c>
      <c r="G123" s="2">
        <f t="shared" si="20"/>
        <v>2.9398483833624032</v>
      </c>
      <c r="H123" s="2">
        <f t="shared" si="21"/>
        <v>2.9409239383515233</v>
      </c>
      <c r="I123" s="8">
        <f t="shared" si="22"/>
        <v>43.185499433938318</v>
      </c>
      <c r="J123" s="8">
        <f t="shared" si="23"/>
        <v>16.814500566061685</v>
      </c>
      <c r="K123" s="8">
        <f t="shared" si="16"/>
        <v>38.494896317634549</v>
      </c>
      <c r="L123" s="8"/>
      <c r="M123" s="8"/>
    </row>
    <row r="124" spans="3:13" x14ac:dyDescent="0.25">
      <c r="C124" s="3">
        <f t="shared" si="17"/>
        <v>5.5999999999999881</v>
      </c>
      <c r="D124" s="3"/>
      <c r="E124" s="2">
        <f t="shared" si="18"/>
        <v>2.9368379348184757</v>
      </c>
      <c r="F124" s="2">
        <f t="shared" si="19"/>
        <v>2.9379216075108681</v>
      </c>
      <c r="G124" s="2">
        <f t="shared" si="20"/>
        <v>2.9379220067643543</v>
      </c>
      <c r="H124" s="2">
        <f t="shared" si="21"/>
        <v>2.9390027539830674</v>
      </c>
      <c r="I124" s="8">
        <f t="shared" si="22"/>
        <v>43.038603367960384</v>
      </c>
      <c r="J124" s="8">
        <f t="shared" si="23"/>
        <v>16.961396632039619</v>
      </c>
      <c r="K124" s="8">
        <f t="shared" si="16"/>
        <v>38.363955402202059</v>
      </c>
      <c r="L124" s="8"/>
      <c r="M124" s="8"/>
    </row>
    <row r="125" spans="3:13" x14ac:dyDescent="0.25">
      <c r="C125" s="3">
        <f t="shared" si="17"/>
        <v>5.6499999999999879</v>
      </c>
      <c r="D125" s="3"/>
      <c r="E125" s="2">
        <f t="shared" si="18"/>
        <v>2.9348969886728189</v>
      </c>
      <c r="F125" s="2">
        <f t="shared" si="19"/>
        <v>2.9359859060678795</v>
      </c>
      <c r="G125" s="2">
        <f t="shared" si="20"/>
        <v>2.9359863094605974</v>
      </c>
      <c r="H125" s="2">
        <f t="shared" si="21"/>
        <v>2.9370722824677316</v>
      </c>
      <c r="I125" s="8">
        <f t="shared" si="22"/>
        <v>42.891804087108738</v>
      </c>
      <c r="J125" s="8">
        <f t="shared" si="23"/>
        <v>17.108195912891265</v>
      </c>
      <c r="K125" s="8">
        <f t="shared" si="16"/>
        <v>38.233100759556748</v>
      </c>
      <c r="L125" s="8"/>
      <c r="M125" s="8"/>
    </row>
    <row r="126" spans="3:13" x14ac:dyDescent="0.25">
      <c r="C126" s="3">
        <f t="shared" si="17"/>
        <v>5.6999999999999877</v>
      </c>
      <c r="D126" s="3"/>
      <c r="E126" s="2">
        <f t="shared" si="18"/>
        <v>2.932946627422091</v>
      </c>
      <c r="F126" s="2">
        <f t="shared" si="19"/>
        <v>2.9340408234743469</v>
      </c>
      <c r="G126" s="2">
        <f t="shared" si="20"/>
        <v>2.9340412310570776</v>
      </c>
      <c r="H126" s="2">
        <f t="shared" si="21"/>
        <v>2.9351324636646026</v>
      </c>
      <c r="I126" s="8">
        <f t="shared" si="22"/>
        <v>42.745102060440828</v>
      </c>
      <c r="J126" s="8">
        <f t="shared" si="23"/>
        <v>17.254897939559179</v>
      </c>
      <c r="K126" s="8">
        <f t="shared" si="16"/>
        <v>38.102332807809269</v>
      </c>
      <c r="L126" s="8"/>
      <c r="M126" s="8"/>
    </row>
    <row r="127" spans="3:13" x14ac:dyDescent="0.25">
      <c r="C127" s="3">
        <f t="shared" si="17"/>
        <v>5.7499999999999876</v>
      </c>
      <c r="D127" s="3"/>
      <c r="E127" s="2">
        <f t="shared" si="18"/>
        <v>2.930986789958363</v>
      </c>
      <c r="F127" s="2">
        <f t="shared" si="19"/>
        <v>2.9320862988785206</v>
      </c>
      <c r="G127" s="2">
        <f t="shared" si="20"/>
        <v>2.9320867107027535</v>
      </c>
      <c r="H127" s="2">
        <f t="shared" si="21"/>
        <v>2.9331832369777278</v>
      </c>
      <c r="I127" s="8">
        <f t="shared" si="22"/>
        <v>42.598497760056674</v>
      </c>
      <c r="J127" s="8">
        <f t="shared" si="23"/>
        <v>17.401502239943333</v>
      </c>
      <c r="K127" s="8">
        <f t="shared" si="16"/>
        <v>37.971651967782392</v>
      </c>
      <c r="L127" s="8"/>
      <c r="M127" s="8"/>
    </row>
    <row r="128" spans="3:13" x14ac:dyDescent="0.25">
      <c r="C128" s="3">
        <f t="shared" si="17"/>
        <v>5.7999999999999874</v>
      </c>
      <c r="D128" s="3"/>
      <c r="E128" s="2">
        <f t="shared" si="18"/>
        <v>2.9290174147112178</v>
      </c>
      <c r="F128" s="2">
        <f t="shared" si="19"/>
        <v>2.9301222709681243</v>
      </c>
      <c r="G128" s="2">
        <f t="shared" si="20"/>
        <v>2.9301226870860675</v>
      </c>
      <c r="H128" s="2">
        <f t="shared" si="21"/>
        <v>2.9312245413525915</v>
      </c>
      <c r="I128" s="8">
        <f t="shared" si="22"/>
        <v>42.451991661121909</v>
      </c>
      <c r="J128" s="8">
        <f t="shared" si="23"/>
        <v>17.548008338878102</v>
      </c>
      <c r="K128" s="8">
        <f t="shared" si="16"/>
        <v>37.841058663031518</v>
      </c>
      <c r="L128" s="8"/>
      <c r="M128" s="8"/>
    </row>
    <row r="129" spans="3:13" x14ac:dyDescent="0.25">
      <c r="C129" s="3">
        <f t="shared" si="17"/>
        <v>5.8499999999999872</v>
      </c>
      <c r="D129" s="3"/>
      <c r="E129" s="2">
        <f t="shared" si="18"/>
        <v>2.9270384396441891</v>
      </c>
      <c r="F129" s="2">
        <f t="shared" si="19"/>
        <v>2.9281486779668042</v>
      </c>
      <c r="G129" s="2">
        <f t="shared" si="20"/>
        <v>2.9281490984313967</v>
      </c>
      <c r="H129" s="2">
        <f t="shared" si="21"/>
        <v>2.9292563152725823</v>
      </c>
      <c r="I129" s="8">
        <f t="shared" si="22"/>
        <v>42.305584241890969</v>
      </c>
      <c r="J129" s="8">
        <f t="shared" si="23"/>
        <v>17.694415758109045</v>
      </c>
      <c r="K129" s="8">
        <f t="shared" si="16"/>
        <v>37.710553319865376</v>
      </c>
      <c r="L129" s="8"/>
      <c r="M129" s="8"/>
    </row>
    <row r="130" spans="3:13" x14ac:dyDescent="0.25">
      <c r="C130" s="3">
        <f t="shared" si="17"/>
        <v>5.899999999999987</v>
      </c>
      <c r="D130" s="3"/>
      <c r="E130" s="2">
        <f t="shared" si="18"/>
        <v>2.925049802251185</v>
      </c>
      <c r="F130" s="2">
        <f t="shared" si="19"/>
        <v>2.926165457630566</v>
      </c>
      <c r="G130" s="2">
        <f t="shared" si="20"/>
        <v>2.9261658824954866</v>
      </c>
      <c r="H130" s="2">
        <f t="shared" si="21"/>
        <v>2.9272784967554322</v>
      </c>
      <c r="I130" s="8">
        <f t="shared" si="22"/>
        <v>42.159275983730481</v>
      </c>
      <c r="J130" s="8">
        <f t="shared" si="23"/>
        <v>17.840724016269533</v>
      </c>
      <c r="K130" s="8">
        <f t="shared" si="16"/>
        <v>37.580136367366833</v>
      </c>
      <c r="L130" s="8"/>
      <c r="M130" s="8"/>
    </row>
    <row r="131" spans="3:13" x14ac:dyDescent="0.25">
      <c r="C131" s="3">
        <f t="shared" si="17"/>
        <v>5.9499999999999869</v>
      </c>
      <c r="D131" s="3"/>
      <c r="E131" s="2">
        <f t="shared" si="18"/>
        <v>2.9230514395528884</v>
      </c>
      <c r="F131" s="2">
        <f t="shared" si="19"/>
        <v>2.9241725472441802</v>
      </c>
      <c r="G131" s="2">
        <f t="shared" si="20"/>
        <v>2.9241729765638618</v>
      </c>
      <c r="H131" s="2">
        <f t="shared" si="21"/>
        <v>2.925291023349641</v>
      </c>
      <c r="I131" s="8">
        <f t="shared" si="22"/>
        <v>42.013067371142824</v>
      </c>
      <c r="J131" s="8">
        <f t="shared" si="23"/>
        <v>17.98693262885719</v>
      </c>
      <c r="K131" s="8">
        <f t="shared" si="16"/>
        <v>37.449808237413933</v>
      </c>
      <c r="L131" s="8"/>
      <c r="M131" s="8"/>
    </row>
    <row r="132" spans="3:13" x14ac:dyDescent="0.25">
      <c r="C132" s="3">
        <f t="shared" si="17"/>
        <v>5.9999999999999867</v>
      </c>
      <c r="D132" s="3"/>
      <c r="E132" s="2">
        <f t="shared" si="18"/>
        <v>2.9210432880931396</v>
      </c>
      <c r="F132" s="2">
        <f t="shared" si="19"/>
        <v>2.922169883617582</v>
      </c>
      <c r="G132" s="2">
        <f t="shared" si="20"/>
        <v>2.92217031744722</v>
      </c>
      <c r="H132" s="2">
        <f t="shared" si="21"/>
        <v>2.9232938321308795</v>
      </c>
      <c r="I132" s="8">
        <f t="shared" si="22"/>
        <v>41.866958891789878</v>
      </c>
      <c r="J132" s="8">
        <f t="shared" si="23"/>
        <v>18.133041108210136</v>
      </c>
      <c r="K132" s="8">
        <f t="shared" si="16"/>
        <v>37.319569364701053</v>
      </c>
      <c r="L132" s="8"/>
      <c r="M132" s="8"/>
    </row>
    <row r="133" spans="3:13" x14ac:dyDescent="0.25">
      <c r="C133" s="3">
        <f t="shared" si="17"/>
        <v>6.0499999999999865</v>
      </c>
      <c r="D133" s="3"/>
      <c r="E133" s="2">
        <f t="shared" si="18"/>
        <v>2.9190252839353019</v>
      </c>
      <c r="F133" s="2">
        <f t="shared" si="19"/>
        <v>2.9201574030822397</v>
      </c>
      <c r="G133" s="2">
        <f t="shared" si="20"/>
        <v>2.9201578414778067</v>
      </c>
      <c r="H133" s="2">
        <f t="shared" si="21"/>
        <v>2.9212868596983732</v>
      </c>
      <c r="I133" s="8">
        <f t="shared" si="22"/>
        <v>41.720951036516929</v>
      </c>
      <c r="J133" s="8">
        <f t="shared" si="23"/>
        <v>18.279048963483085</v>
      </c>
      <c r="K133" s="8">
        <f t="shared" si="16"/>
        <v>37.189420186760202</v>
      </c>
      <c r="L133" s="8"/>
      <c r="M133" s="8"/>
    </row>
    <row r="134" spans="3:13" x14ac:dyDescent="0.25">
      <c r="C134" s="3">
        <f t="shared" si="17"/>
        <v>6.0999999999999863</v>
      </c>
      <c r="D134" s="3"/>
      <c r="E134" s="2">
        <f t="shared" si="18"/>
        <v>2.9169973626586043</v>
      </c>
      <c r="F134" s="2">
        <f t="shared" si="19"/>
        <v>2.9181350414875138</v>
      </c>
      <c r="G134" s="2">
        <f t="shared" si="20"/>
        <v>2.9181354845057705</v>
      </c>
      <c r="H134" s="2">
        <f t="shared" si="21"/>
        <v>2.9192700421712696</v>
      </c>
      <c r="I134" s="8">
        <f t="shared" si="22"/>
        <v>41.575044299376792</v>
      </c>
      <c r="J134" s="8">
        <f t="shared" si="23"/>
        <v>18.424955700623222</v>
      </c>
      <c r="K134" s="8">
        <f t="shared" si="16"/>
        <v>37.059361143982521</v>
      </c>
      <c r="L134" s="8"/>
      <c r="M134" s="8"/>
    </row>
    <row r="135" spans="3:13" x14ac:dyDescent="0.25">
      <c r="C135" s="3">
        <f t="shared" si="17"/>
        <v>6.1499999999999861</v>
      </c>
      <c r="D135" s="3"/>
      <c r="E135" s="2">
        <f t="shared" si="18"/>
        <v>2.9149594593544723</v>
      </c>
      <c r="F135" s="2">
        <f t="shared" si="19"/>
        <v>2.9161027341969925</v>
      </c>
      <c r="G135" s="2">
        <f t="shared" si="20"/>
        <v>2.9161031818954992</v>
      </c>
      <c r="H135" s="2">
        <f t="shared" si="21"/>
        <v>2.9172433151849844</v>
      </c>
      <c r="I135" s="8">
        <f t="shared" si="22"/>
        <v>41.42923917765409</v>
      </c>
      <c r="J135" s="8">
        <f t="shared" si="23"/>
        <v>18.570760822345925</v>
      </c>
      <c r="K135" s="8">
        <f t="shared" si="16"/>
        <v>36.92939267963996</v>
      </c>
      <c r="L135" s="8"/>
      <c r="M135" s="8"/>
    </row>
    <row r="136" spans="3:13" x14ac:dyDescent="0.25">
      <c r="C136" s="3">
        <f t="shared" si="17"/>
        <v>6.199999999999986</v>
      </c>
      <c r="D136" s="3"/>
      <c r="E136" s="2">
        <f t="shared" si="18"/>
        <v>2.9129115086228325</v>
      </c>
      <c r="F136" s="2">
        <f t="shared" si="19"/>
        <v>2.9140604160848111</v>
      </c>
      <c r="G136" s="2">
        <f t="shared" si="20"/>
        <v>2.9140608685219389</v>
      </c>
      <c r="H136" s="2">
        <f t="shared" si="21"/>
        <v>2.9152066138875292</v>
      </c>
      <c r="I136" s="8">
        <f t="shared" si="22"/>
        <v>41.283536171889722</v>
      </c>
      <c r="J136" s="8">
        <f t="shared" si="23"/>
        <v>18.716463828110289</v>
      </c>
      <c r="K136" s="8">
        <f t="shared" si="16"/>
        <v>36.799515239907045</v>
      </c>
      <c r="L136" s="8"/>
      <c r="M136" s="8"/>
    </row>
    <row r="137" spans="3:13" x14ac:dyDescent="0.25">
      <c r="C137" s="3">
        <f t="shared" si="17"/>
        <v>6.2499999999999858</v>
      </c>
      <c r="D137" s="3"/>
      <c r="E137" s="2">
        <f t="shared" si="18"/>
        <v>2.9108534445684056</v>
      </c>
      <c r="F137" s="2">
        <f t="shared" si="19"/>
        <v>2.9120080215319484</v>
      </c>
      <c r="G137" s="2">
        <f t="shared" si="20"/>
        <v>2.9120084787668969</v>
      </c>
      <c r="H137" s="2">
        <f t="shared" si="21"/>
        <v>2.9131598729358212</v>
      </c>
      <c r="I137" s="8">
        <f t="shared" si="22"/>
        <v>41.13793578590554</v>
      </c>
      <c r="J137" s="8">
        <f t="shared" si="23"/>
        <v>18.86206421409447</v>
      </c>
      <c r="K137" s="8">
        <f t="shared" si="16"/>
        <v>36.669729273882908</v>
      </c>
      <c r="L137" s="8"/>
      <c r="M137" s="8"/>
    </row>
    <row r="138" spans="3:13" x14ac:dyDescent="0.25">
      <c r="C138" s="3">
        <f t="shared" si="17"/>
        <v>6.2999999999999856</v>
      </c>
      <c r="D138" s="3"/>
      <c r="E138" s="2">
        <f t="shared" si="18"/>
        <v>2.9087852007969803</v>
      </c>
      <c r="F138" s="2">
        <f t="shared" si="19"/>
        <v>2.909945484422515</v>
      </c>
      <c r="G138" s="2">
        <f t="shared" si="20"/>
        <v>2.9099459465153199</v>
      </c>
      <c r="H138" s="2">
        <f t="shared" si="21"/>
        <v>2.9111030264919782</v>
      </c>
      <c r="I138" s="8">
        <f t="shared" si="22"/>
        <v>40.992438526829169</v>
      </c>
      <c r="J138" s="8">
        <f t="shared" si="23"/>
        <v>19.007561473170842</v>
      </c>
      <c r="K138" s="8">
        <f t="shared" si="16"/>
        <v>36.540035233613381</v>
      </c>
      <c r="L138" s="8"/>
      <c r="M138" s="8"/>
    </row>
    <row r="139" spans="3:13" x14ac:dyDescent="0.25">
      <c r="C139" s="3">
        <f t="shared" si="17"/>
        <v>6.3499999999999854</v>
      </c>
      <c r="D139" s="3"/>
      <c r="E139" s="2">
        <f t="shared" si="18"/>
        <v>2.9067067104116679</v>
      </c>
      <c r="F139" s="2">
        <f t="shared" si="19"/>
        <v>2.9078727381400142</v>
      </c>
      <c r="G139" s="2">
        <f t="shared" si="20"/>
        <v>2.9078732051515623</v>
      </c>
      <c r="H139" s="2">
        <f t="shared" si="21"/>
        <v>2.9090360082195885</v>
      </c>
      <c r="I139" s="8">
        <f t="shared" si="22"/>
        <v>40.847044905119049</v>
      </c>
      <c r="J139" s="8">
        <f t="shared" si="23"/>
        <v>19.152955094880962</v>
      </c>
      <c r="K139" s="8">
        <f t="shared" si="16"/>
        <v>36.410433574113341</v>
      </c>
      <c r="L139" s="8"/>
      <c r="M139" s="8"/>
    </row>
    <row r="140" spans="3:13" x14ac:dyDescent="0.25">
      <c r="C140" s="3">
        <f t="shared" si="17"/>
        <v>6.3999999999999853</v>
      </c>
      <c r="D140" s="3"/>
      <c r="E140" s="2">
        <f t="shared" si="18"/>
        <v>2.9046179060091393</v>
      </c>
      <c r="F140" s="2">
        <f t="shared" si="19"/>
        <v>2.9057897155635906</v>
      </c>
      <c r="G140" s="2">
        <f t="shared" si="20"/>
        <v>2.9057901875556333</v>
      </c>
      <c r="H140" s="2">
        <f t="shared" si="21"/>
        <v>2.9069587512799728</v>
      </c>
      <c r="I140" s="8">
        <f t="shared" si="22"/>
        <v>40.70175543458965</v>
      </c>
      <c r="J140" s="8">
        <f t="shared" si="23"/>
        <v>19.298244565410357</v>
      </c>
      <c r="K140" s="8">
        <f t="shared" ref="K140:K203" si="24">I140/v0</f>
        <v>36.280924753389179</v>
      </c>
      <c r="L140" s="8"/>
      <c r="M140" s="8"/>
    </row>
    <row r="141" spans="3:13" x14ac:dyDescent="0.25">
      <c r="C141" s="3">
        <f t="shared" ref="C141:C204" si="25">C140+dV</f>
        <v>6.4499999999999851</v>
      </c>
      <c r="D141" s="3"/>
      <c r="E141" s="2">
        <f t="shared" ref="E141:E204" si="26">k*K140/(1+KA*K140)</f>
        <v>2.9025187196758497</v>
      </c>
      <c r="F141" s="2">
        <f t="shared" ref="F141:F204" si="27">k*(K140+dV*E141/2)/(1+KA*(K140+dV*E141/2))</f>
        <v>2.9036963490642629</v>
      </c>
      <c r="G141" s="2">
        <f t="shared" ref="G141:G204" si="28">k*(K140+dV*F141/2)/(1+KA*(K140+dV*F141/2))</f>
        <v>2.903696826099428</v>
      </c>
      <c r="H141" s="2">
        <f t="shared" ref="H141:H204" si="29">k*(K140+dV*G141)/(1+KA*(K140+dV*G141))</f>
        <v>2.9048711883284208</v>
      </c>
      <c r="I141" s="8">
        <f t="shared" ref="I141:I204" si="30">I140-dV*(E141+2*F141+2*G141+H141)/6</f>
        <v>40.556570632436888</v>
      </c>
      <c r="J141" s="8">
        <f t="shared" ref="J141:J204" si="31">J140+dV*(E141+2*F141+2*G141+H141)/6</f>
        <v>19.44342936756312</v>
      </c>
      <c r="K141" s="8">
        <f t="shared" si="24"/>
        <v>36.151509232461457</v>
      </c>
      <c r="L141" s="8"/>
      <c r="M141" s="8"/>
    </row>
    <row r="142" spans="3:13" x14ac:dyDescent="0.25">
      <c r="C142" s="3">
        <f t="shared" si="25"/>
        <v>6.4999999999999849</v>
      </c>
      <c r="D142" s="3"/>
      <c r="E142" s="2">
        <f t="shared" si="26"/>
        <v>2.9004090829842428</v>
      </c>
      <c r="F142" s="2">
        <f t="shared" si="27"/>
        <v>2.9015925705011334</v>
      </c>
      <c r="G142" s="2">
        <f t="shared" si="28"/>
        <v>2.9015930526429412</v>
      </c>
      <c r="H142" s="2">
        <f t="shared" si="29"/>
        <v>2.9027732515104163</v>
      </c>
      <c r="I142" s="8">
        <f t="shared" si="30"/>
        <v>40.4114910192637</v>
      </c>
      <c r="J142" s="8">
        <f t="shared" si="31"/>
        <v>19.588508980736311</v>
      </c>
      <c r="K142" s="8">
        <f t="shared" si="24"/>
        <v>36.02218747538771</v>
      </c>
      <c r="L142" s="8"/>
      <c r="M142" s="8"/>
    </row>
    <row r="143" spans="3:13" x14ac:dyDescent="0.25">
      <c r="C143" s="3">
        <f t="shared" si="25"/>
        <v>6.5499999999999847</v>
      </c>
      <c r="D143" s="3"/>
      <c r="E143" s="2">
        <f t="shared" si="26"/>
        <v>2.8982889269889416</v>
      </c>
      <c r="F143" s="2">
        <f t="shared" si="27"/>
        <v>2.8994783112175924</v>
      </c>
      <c r="G143" s="2">
        <f t="shared" si="28"/>
        <v>2.8994787985304682</v>
      </c>
      <c r="H143" s="2">
        <f t="shared" si="29"/>
        <v>2.9006648724578414</v>
      </c>
      <c r="I143" s="8">
        <f t="shared" si="30"/>
        <v>40.266517119105842</v>
      </c>
      <c r="J143" s="8">
        <f t="shared" si="31"/>
        <v>19.733482880894169</v>
      </c>
      <c r="K143" s="8">
        <f t="shared" si="24"/>
        <v>35.892959949285412</v>
      </c>
      <c r="L143" s="8"/>
      <c r="M143" s="8"/>
    </row>
    <row r="144" spans="3:13" x14ac:dyDescent="0.25">
      <c r="C144" s="3">
        <f t="shared" si="25"/>
        <v>6.5999999999999845</v>
      </c>
      <c r="D144" s="3"/>
      <c r="E144" s="2">
        <f t="shared" si="26"/>
        <v>2.8961581822229197</v>
      </c>
      <c r="F144" s="2">
        <f t="shared" si="27"/>
        <v>2.8973535020374928</v>
      </c>
      <c r="G144" s="2">
        <f t="shared" si="28"/>
        <v>2.8973539945867803</v>
      </c>
      <c r="H144" s="2">
        <f t="shared" si="29"/>
        <v>2.89854598228517</v>
      </c>
      <c r="I144" s="8">
        <f t="shared" si="30"/>
        <v>40.121649459457871</v>
      </c>
      <c r="J144" s="8">
        <f t="shared" si="31"/>
        <v>19.87835054054214</v>
      </c>
      <c r="K144" s="8">
        <f t="shared" si="24"/>
        <v>35.763827124355188</v>
      </c>
      <c r="L144" s="8"/>
      <c r="M144" s="8"/>
    </row>
    <row r="145" spans="3:13" x14ac:dyDescent="0.25">
      <c r="C145" s="3">
        <f t="shared" si="25"/>
        <v>6.6499999999999844</v>
      </c>
      <c r="D145" s="3"/>
      <c r="E145" s="2">
        <f t="shared" si="26"/>
        <v>2.8940167786936613</v>
      </c>
      <c r="F145" s="2">
        <f t="shared" si="27"/>
        <v>2.8952180732613235</v>
      </c>
      <c r="G145" s="2">
        <f t="shared" si="28"/>
        <v>2.8952185711133005</v>
      </c>
      <c r="H145" s="2">
        <f t="shared" si="29"/>
        <v>2.8964165115856408</v>
      </c>
      <c r="I145" s="8">
        <f t="shared" si="30"/>
        <v>39.976888571299298</v>
      </c>
      <c r="J145" s="8">
        <f t="shared" si="31"/>
        <v>20.023111428700712</v>
      </c>
      <c r="K145" s="8">
        <f t="shared" si="24"/>
        <v>35.634789473904085</v>
      </c>
      <c r="L145" s="8"/>
      <c r="M145" s="8"/>
    </row>
    <row r="146" spans="3:13" x14ac:dyDescent="0.25">
      <c r="C146" s="3">
        <f t="shared" si="25"/>
        <v>6.6999999999999842</v>
      </c>
      <c r="D146" s="3"/>
      <c r="E146" s="2">
        <f t="shared" si="26"/>
        <v>2.8918646458793051</v>
      </c>
      <c r="F146" s="2">
        <f t="shared" si="27"/>
        <v>2.893071954662354</v>
      </c>
      <c r="G146" s="2">
        <f t="shared" si="28"/>
        <v>2.8930724578842466</v>
      </c>
      <c r="H146" s="2">
        <f t="shared" si="29"/>
        <v>2.8942763904274167</v>
      </c>
      <c r="I146" s="8">
        <f t="shared" si="30"/>
        <v>39.832234989120963</v>
      </c>
      <c r="J146" s="8">
        <f t="shared" si="31"/>
        <v>20.167765010879044</v>
      </c>
      <c r="K146" s="8">
        <f t="shared" si="24"/>
        <v>35.505847474369091</v>
      </c>
      <c r="L146" s="8"/>
      <c r="M146" s="8"/>
    </row>
    <row r="147" spans="3:13" x14ac:dyDescent="0.25">
      <c r="C147" s="3">
        <f t="shared" si="25"/>
        <v>6.749999999999984</v>
      </c>
      <c r="D147" s="3"/>
      <c r="E147" s="2">
        <f t="shared" si="26"/>
        <v>2.8897017127247726</v>
      </c>
      <c r="F147" s="2">
        <f t="shared" si="27"/>
        <v>2.8909150754827779</v>
      </c>
      <c r="G147" s="2">
        <f t="shared" si="28"/>
        <v>2.8909155841427756</v>
      </c>
      <c r="H147" s="2">
        <f t="shared" si="29"/>
        <v>2.8921255483497288</v>
      </c>
      <c r="I147" s="8">
        <f t="shared" si="30"/>
        <v>39.687689250951586</v>
      </c>
      <c r="J147" s="8">
        <f t="shared" si="31"/>
        <v>20.312310749048425</v>
      </c>
      <c r="K147" s="8">
        <f t="shared" si="24"/>
        <v>35.377001605340809</v>
      </c>
      <c r="L147" s="8"/>
      <c r="M147" s="8"/>
    </row>
    <row r="148" spans="3:13" x14ac:dyDescent="0.25">
      <c r="C148" s="3">
        <f t="shared" si="25"/>
        <v>6.7999999999999838</v>
      </c>
      <c r="D148" s="3"/>
      <c r="E148" s="2">
        <f t="shared" si="26"/>
        <v>2.8875279076378813</v>
      </c>
      <c r="F148" s="2">
        <f t="shared" si="27"/>
        <v>2.8887473644298294</v>
      </c>
      <c r="G148" s="2">
        <f t="shared" si="28"/>
        <v>2.8887478785970977</v>
      </c>
      <c r="H148" s="2">
        <f t="shared" si="29"/>
        <v>2.8899639143590083</v>
      </c>
      <c r="I148" s="8">
        <f t="shared" si="30"/>
        <v>39.543251898384497</v>
      </c>
      <c r="J148" s="8">
        <f t="shared" si="31"/>
        <v>20.456748101615513</v>
      </c>
      <c r="K148" s="8">
        <f t="shared" si="24"/>
        <v>35.248252349587283</v>
      </c>
      <c r="L148" s="8"/>
      <c r="M148" s="8"/>
    </row>
    <row r="149" spans="3:13" x14ac:dyDescent="0.25">
      <c r="C149" s="3">
        <f t="shared" si="25"/>
        <v>6.8499999999999837</v>
      </c>
      <c r="D149" s="3"/>
      <c r="E149" s="2">
        <f t="shared" si="26"/>
        <v>2.885343158485449</v>
      </c>
      <c r="F149" s="2">
        <f t="shared" si="27"/>
        <v>2.8865687496718921</v>
      </c>
      <c r="G149" s="2">
        <f t="shared" si="28"/>
        <v>2.8865692694165928</v>
      </c>
      <c r="H149" s="2">
        <f t="shared" si="29"/>
        <v>2.8877914169249994</v>
      </c>
      <c r="I149" s="8">
        <f t="shared" si="30"/>
        <v>39.398923476604601</v>
      </c>
      <c r="J149" s="8">
        <f t="shared" si="31"/>
        <v>20.60107652339541</v>
      </c>
      <c r="K149" s="8">
        <f t="shared" si="24"/>
        <v>35.119600193078043</v>
      </c>
      <c r="L149" s="8"/>
      <c r="M149" s="8"/>
    </row>
    <row r="150" spans="3:13" x14ac:dyDescent="0.25">
      <c r="C150" s="3">
        <f t="shared" si="25"/>
        <v>6.8999999999999835</v>
      </c>
      <c r="D150" s="3"/>
      <c r="E150" s="2">
        <f t="shared" si="26"/>
        <v>2.8831473925893798</v>
      </c>
      <c r="F150" s="2">
        <f t="shared" si="27"/>
        <v>2.8843791588345979</v>
      </c>
      <c r="G150" s="2">
        <f t="shared" si="28"/>
        <v>2.8843796842279006</v>
      </c>
      <c r="H150" s="2">
        <f t="shared" si="29"/>
        <v>2.8856079839768638</v>
      </c>
      <c r="I150" s="8">
        <f t="shared" si="30"/>
        <v>39.254704534415509</v>
      </c>
      <c r="J150" s="8">
        <f t="shared" si="31"/>
        <v>20.745295465584505</v>
      </c>
      <c r="K150" s="8">
        <f t="shared" si="24"/>
        <v>34.991045625008255</v>
      </c>
      <c r="L150" s="8"/>
      <c r="M150" s="8"/>
    </row>
    <row r="151" spans="3:13" x14ac:dyDescent="0.25">
      <c r="C151" s="3">
        <f t="shared" si="25"/>
        <v>6.9499999999999833</v>
      </c>
      <c r="D151" s="3"/>
      <c r="E151" s="2">
        <f t="shared" si="26"/>
        <v>2.8809405367227425</v>
      </c>
      <c r="F151" s="2">
        <f t="shared" si="27"/>
        <v>2.8821785189969051</v>
      </c>
      <c r="G151" s="2">
        <f t="shared" si="28"/>
        <v>2.8821790501110027</v>
      </c>
      <c r="H151" s="2">
        <f t="shared" si="29"/>
        <v>2.8834135428992655</v>
      </c>
      <c r="I151" s="8">
        <f t="shared" si="30"/>
        <v>39.110595624266864</v>
      </c>
      <c r="J151" s="8">
        <f t="shared" si="31"/>
        <v>20.889404375733154</v>
      </c>
      <c r="K151" s="8">
        <f t="shared" si="24"/>
        <v>34.862589137823115</v>
      </c>
      <c r="L151" s="8"/>
      <c r="M151" s="8"/>
    </row>
    <row r="152" spans="3:13" x14ac:dyDescent="0.25">
      <c r="C152" s="3">
        <f t="shared" si="25"/>
        <v>6.9999999999999831</v>
      </c>
      <c r="D152" s="3"/>
      <c r="E152" s="2">
        <f t="shared" si="26"/>
        <v>2.8787225171058286</v>
      </c>
      <c r="F152" s="2">
        <f t="shared" si="27"/>
        <v>2.8799667566871681</v>
      </c>
      <c r="G152" s="2">
        <f t="shared" si="28"/>
        <v>2.879967293595298</v>
      </c>
      <c r="H152" s="2">
        <f t="shared" si="29"/>
        <v>2.8812080205284527</v>
      </c>
      <c r="I152" s="8">
        <f t="shared" si="30"/>
        <v>38.966597302281869</v>
      </c>
      <c r="J152" s="8">
        <f t="shared" si="31"/>
        <v>21.033402697718149</v>
      </c>
      <c r="K152" s="8">
        <f t="shared" si="24"/>
        <v>34.734231227242383</v>
      </c>
      <c r="L152" s="8"/>
      <c r="M152" s="8"/>
    </row>
    <row r="153" spans="3:13" x14ac:dyDescent="0.25">
      <c r="C153" s="3">
        <f t="shared" si="25"/>
        <v>7.0499999999999829</v>
      </c>
      <c r="D153" s="3"/>
      <c r="E153" s="2">
        <f t="shared" si="26"/>
        <v>2.8764932594022086</v>
      </c>
      <c r="F153" s="2">
        <f t="shared" si="27"/>
        <v>2.877743797879198</v>
      </c>
      <c r="G153" s="2">
        <f t="shared" si="28"/>
        <v>2.8777443406556511</v>
      </c>
      <c r="H153" s="2">
        <f t="shared" si="29"/>
        <v>2.8789913431483165</v>
      </c>
      <c r="I153" s="8">
        <f t="shared" si="30"/>
        <v>38.822710128285031</v>
      </c>
      <c r="J153" s="8">
        <f t="shared" si="31"/>
        <v>21.177289871714983</v>
      </c>
      <c r="K153" s="8">
        <f t="shared" si="24"/>
        <v>34.605972392285089</v>
      </c>
      <c r="L153" s="8"/>
      <c r="M153" s="8"/>
    </row>
    <row r="154" spans="3:13" x14ac:dyDescent="0.25">
      <c r="C154" s="3">
        <f t="shared" si="25"/>
        <v>7.0999999999999828</v>
      </c>
      <c r="D154" s="3"/>
      <c r="E154" s="2">
        <f t="shared" si="26"/>
        <v>2.8742526887147717</v>
      </c>
      <c r="F154" s="2">
        <f t="shared" si="27"/>
        <v>2.8755095679883045</v>
      </c>
      <c r="G154" s="2">
        <f t="shared" si="28"/>
        <v>2.8755101167084467</v>
      </c>
      <c r="H154" s="2">
        <f t="shared" si="29"/>
        <v>2.8767634364864434</v>
      </c>
      <c r="I154" s="8">
        <f t="shared" si="30"/>
        <v>38.678934665830077</v>
      </c>
      <c r="J154" s="8">
        <f t="shared" si="31"/>
        <v>21.321065334169941</v>
      </c>
      <c r="K154" s="8">
        <f t="shared" si="24"/>
        <v>34.477813135294447</v>
      </c>
      <c r="L154" s="8"/>
      <c r="M154" s="8"/>
    </row>
    <row r="155" spans="3:13" x14ac:dyDescent="0.25">
      <c r="C155" s="3">
        <f t="shared" si="25"/>
        <v>7.1499999999999826</v>
      </c>
      <c r="D155" s="3"/>
      <c r="E155" s="2">
        <f t="shared" si="26"/>
        <v>2.8720007295817545</v>
      </c>
      <c r="F155" s="2">
        <f t="shared" si="27"/>
        <v>2.8732639918673333</v>
      </c>
      <c r="G155" s="2">
        <f t="shared" si="28"/>
        <v>2.873264546607623</v>
      </c>
      <c r="H155" s="2">
        <f t="shared" si="29"/>
        <v>2.8745242257101618</v>
      </c>
      <c r="I155" s="8">
        <f t="shared" si="30"/>
        <v>38.535271482228062</v>
      </c>
      <c r="J155" s="8">
        <f t="shared" si="31"/>
        <v>21.464728517771956</v>
      </c>
      <c r="K155" s="8">
        <f t="shared" si="24"/>
        <v>34.349753961962882</v>
      </c>
      <c r="L155" s="8"/>
      <c r="M155" s="8"/>
    </row>
    <row r="156" spans="3:13" x14ac:dyDescent="0.25">
      <c r="C156" s="3">
        <f t="shared" si="25"/>
        <v>7.1999999999999824</v>
      </c>
      <c r="D156" s="3"/>
      <c r="E156" s="2">
        <f t="shared" si="26"/>
        <v>2.8697373059727629</v>
      </c>
      <c r="F156" s="2">
        <f t="shared" si="27"/>
        <v>2.8710069938026934</v>
      </c>
      <c r="G156" s="2">
        <f t="shared" si="28"/>
        <v>2.8710075546406943</v>
      </c>
      <c r="H156" s="2">
        <f t="shared" si="29"/>
        <v>2.8722736354225638</v>
      </c>
      <c r="I156" s="8">
        <f t="shared" si="30"/>
        <v>38.391721148575712</v>
      </c>
      <c r="J156" s="8">
        <f t="shared" si="31"/>
        <v>21.608278851424306</v>
      </c>
      <c r="K156" s="8">
        <f t="shared" si="24"/>
        <v>34.221795381357325</v>
      </c>
      <c r="L156" s="8"/>
      <c r="M156" s="8"/>
    </row>
    <row r="157" spans="3:13" x14ac:dyDescent="0.25">
      <c r="C157" s="3">
        <f t="shared" si="25"/>
        <v>7.2499999999999822</v>
      </c>
      <c r="D157" s="3"/>
      <c r="E157" s="2">
        <f t="shared" si="26"/>
        <v>2.8674623412847846</v>
      </c>
      <c r="F157" s="2">
        <f t="shared" si="27"/>
        <v>2.8687384975103685</v>
      </c>
      <c r="G157" s="2">
        <f t="shared" si="28"/>
        <v>2.8687390645247723</v>
      </c>
      <c r="H157" s="2">
        <f t="shared" si="29"/>
        <v>2.8700115896585339</v>
      </c>
      <c r="I157" s="8">
        <f t="shared" si="30"/>
        <v>38.248284239783935</v>
      </c>
      <c r="J157" s="8">
        <f t="shared" si="31"/>
        <v>21.751715760216086</v>
      </c>
      <c r="K157" s="8">
        <f t="shared" si="24"/>
        <v>34.093937905944586</v>
      </c>
      <c r="L157" s="8"/>
      <c r="M157" s="8"/>
    </row>
    <row r="158" spans="3:13" x14ac:dyDescent="0.25">
      <c r="C158" s="3">
        <f t="shared" si="25"/>
        <v>7.2999999999999821</v>
      </c>
      <c r="D158" s="3"/>
      <c r="E158" s="2">
        <f t="shared" si="26"/>
        <v>2.8651757583381867</v>
      </c>
      <c r="F158" s="2">
        <f t="shared" si="27"/>
        <v>2.866458426131925</v>
      </c>
      <c r="G158" s="2">
        <f t="shared" si="28"/>
        <v>2.8664589994025662</v>
      </c>
      <c r="H158" s="2">
        <f t="shared" si="29"/>
        <v>2.8677380118807525</v>
      </c>
      <c r="I158" s="8">
        <f t="shared" si="30"/>
        <v>38.104961334606536</v>
      </c>
      <c r="J158" s="8">
        <f t="shared" si="31"/>
        <v>21.895038665393486</v>
      </c>
      <c r="K158" s="8">
        <f t="shared" si="24"/>
        <v>33.966182051617004</v>
      </c>
      <c r="L158" s="8"/>
      <c r="M158" s="8"/>
    </row>
    <row r="159" spans="3:13" x14ac:dyDescent="0.25">
      <c r="C159" s="3">
        <f t="shared" si="25"/>
        <v>7.3499999999999819</v>
      </c>
      <c r="D159" s="3"/>
      <c r="E159" s="2">
        <f t="shared" si="26"/>
        <v>2.8628774793727145</v>
      </c>
      <c r="F159" s="2">
        <f t="shared" si="27"/>
        <v>2.8641667022305146</v>
      </c>
      <c r="G159" s="2">
        <f t="shared" si="28"/>
        <v>2.864167281838387</v>
      </c>
      <c r="H159" s="2">
        <f t="shared" si="29"/>
        <v>2.8654528249757059</v>
      </c>
      <c r="I159" s="8">
        <f t="shared" si="30"/>
        <v>37.961753015669153</v>
      </c>
      <c r="J159" s="8">
        <f t="shared" si="31"/>
        <v>22.038246984330872</v>
      </c>
      <c r="K159" s="8">
        <f t="shared" si="24"/>
        <v>33.838528337718188</v>
      </c>
      <c r="L159" s="8"/>
      <c r="M159" s="8"/>
    </row>
    <row r="160" spans="3:13" x14ac:dyDescent="0.25">
      <c r="C160" s="3">
        <f t="shared" si="25"/>
        <v>7.3999999999999817</v>
      </c>
      <c r="D160" s="3"/>
      <c r="E160" s="2">
        <f t="shared" si="26"/>
        <v>2.8605674260434815</v>
      </c>
      <c r="F160" s="2">
        <f t="shared" si="27"/>
        <v>2.8618632477868586</v>
      </c>
      <c r="G160" s="2">
        <f t="shared" si="28"/>
        <v>2.8618638338141369</v>
      </c>
      <c r="H160" s="2">
        <f t="shared" si="29"/>
        <v>2.8631559512496754</v>
      </c>
      <c r="I160" s="8">
        <f t="shared" si="30"/>
        <v>37.818659869498362</v>
      </c>
      <c r="J160" s="8">
        <f t="shared" si="31"/>
        <v>22.181340130501663</v>
      </c>
      <c r="K160" s="8">
        <f t="shared" si="24"/>
        <v>33.710977287069007</v>
      </c>
      <c r="L160" s="8"/>
      <c r="M160" s="8"/>
    </row>
    <row r="161" spans="3:13" x14ac:dyDescent="0.25">
      <c r="C161" s="3">
        <f t="shared" si="25"/>
        <v>7.4499999999999815</v>
      </c>
      <c r="D161" s="3"/>
      <c r="E161" s="2">
        <f t="shared" si="26"/>
        <v>2.8582455194169416</v>
      </c>
      <c r="F161" s="2">
        <f t="shared" si="27"/>
        <v>2.8595479841952338</v>
      </c>
      <c r="G161" s="2">
        <f t="shared" si="28"/>
        <v>2.8595485767252913</v>
      </c>
      <c r="H161" s="2">
        <f t="shared" si="29"/>
        <v>2.8608473124247258</v>
      </c>
      <c r="I161" s="8">
        <f t="shared" si="30"/>
        <v>37.675682486551004</v>
      </c>
      <c r="J161" s="8">
        <f t="shared" si="31"/>
        <v>22.324317513449021</v>
      </c>
      <c r="K161" s="8">
        <f t="shared" si="24"/>
        <v>33.583529425993675</v>
      </c>
      <c r="L161" s="8"/>
      <c r="M161" s="8"/>
    </row>
    <row r="162" spans="3:13" x14ac:dyDescent="0.25">
      <c r="C162" s="3">
        <f t="shared" si="25"/>
        <v>7.4999999999999813</v>
      </c>
      <c r="D162" s="3"/>
      <c r="E162" s="2">
        <f t="shared" si="26"/>
        <v>2.8559116799668733</v>
      </c>
      <c r="F162" s="2">
        <f t="shared" si="27"/>
        <v>2.8572208322594532</v>
      </c>
      <c r="G162" s="2">
        <f t="shared" si="28"/>
        <v>2.8572214313768804</v>
      </c>
      <c r="H162" s="2">
        <f t="shared" si="29"/>
        <v>2.8585268296346875</v>
      </c>
      <c r="I162" s="8">
        <f t="shared" si="30"/>
        <v>37.532821461243721</v>
      </c>
      <c r="J162" s="8">
        <f t="shared" si="31"/>
        <v>22.467178538756308</v>
      </c>
      <c r="K162" s="8">
        <f t="shared" si="24"/>
        <v>33.456185284346141</v>
      </c>
      <c r="L162" s="8"/>
      <c r="M162" s="8"/>
    </row>
    <row r="163" spans="3:13" x14ac:dyDescent="0.25">
      <c r="C163" s="3">
        <f t="shared" si="25"/>
        <v>7.5499999999999812</v>
      </c>
      <c r="D163" s="3"/>
      <c r="E163" s="2">
        <f t="shared" si="26"/>
        <v>2.8535658275703453</v>
      </c>
      <c r="F163" s="2">
        <f t="shared" si="27"/>
        <v>2.8548817121888348</v>
      </c>
      <c r="G163" s="2">
        <f t="shared" si="28"/>
        <v>2.8548823179794582</v>
      </c>
      <c r="H163" s="2">
        <f t="shared" si="29"/>
        <v>2.8561944234211305</v>
      </c>
      <c r="I163" s="8">
        <f t="shared" si="30"/>
        <v>37.390077391982651</v>
      </c>
      <c r="J163" s="8">
        <f t="shared" si="31"/>
        <v>22.609922608017374</v>
      </c>
      <c r="K163" s="8">
        <f t="shared" si="24"/>
        <v>33.328945395536522</v>
      </c>
      <c r="L163" s="8"/>
      <c r="M163" s="8"/>
    </row>
    <row r="164" spans="3:13" x14ac:dyDescent="0.25">
      <c r="C164" s="3">
        <f t="shared" si="25"/>
        <v>7.599999999999981</v>
      </c>
      <c r="D164" s="3"/>
      <c r="E164" s="2">
        <f t="shared" si="26"/>
        <v>2.8512078815036865</v>
      </c>
      <c r="F164" s="2">
        <f t="shared" si="27"/>
        <v>2.8525305435941708</v>
      </c>
      <c r="G164" s="2">
        <f t="shared" si="28"/>
        <v>2.8525311561450746</v>
      </c>
      <c r="H164" s="2">
        <f t="shared" si="29"/>
        <v>2.8538500137293332</v>
      </c>
      <c r="I164" s="8">
        <f t="shared" si="30"/>
        <v>37.247450881193387</v>
      </c>
      <c r="J164" s="8">
        <f t="shared" si="31"/>
        <v>22.752549118806638</v>
      </c>
      <c r="K164" s="8">
        <f t="shared" si="24"/>
        <v>33.201810296557817</v>
      </c>
      <c r="L164" s="8"/>
      <c r="M164" s="8"/>
    </row>
    <row r="165" spans="3:13" x14ac:dyDescent="0.25">
      <c r="C165" s="3">
        <f t="shared" si="25"/>
        <v>7.6499999999999808</v>
      </c>
      <c r="D165" s="3"/>
      <c r="E165" s="2">
        <f t="shared" si="26"/>
        <v>2.8488377604384438</v>
      </c>
      <c r="F165" s="2">
        <f t="shared" si="27"/>
        <v>2.8501672454836919</v>
      </c>
      <c r="G165" s="2">
        <f t="shared" si="28"/>
        <v>2.8501678648832343</v>
      </c>
      <c r="H165" s="2">
        <f t="shared" si="29"/>
        <v>2.8514935199042486</v>
      </c>
      <c r="I165" s="8">
        <f t="shared" si="30"/>
        <v>37.104942535351086</v>
      </c>
      <c r="J165" s="8">
        <f t="shared" si="31"/>
        <v>22.895057464648943</v>
      </c>
      <c r="K165" s="8">
        <f t="shared" si="24"/>
        <v>33.074780528012731</v>
      </c>
      <c r="L165" s="8"/>
      <c r="M165" s="8"/>
    </row>
    <row r="166" spans="3:13" x14ac:dyDescent="0.25">
      <c r="C166" s="3">
        <f t="shared" si="25"/>
        <v>7.6999999999999806</v>
      </c>
      <c r="D166" s="3"/>
      <c r="E166" s="2">
        <f t="shared" si="26"/>
        <v>2.8464553824373477</v>
      </c>
      <c r="F166" s="2">
        <f t="shared" si="27"/>
        <v>2.8477917362590279</v>
      </c>
      <c r="G166" s="2">
        <f t="shared" si="28"/>
        <v>2.8477923625968646</v>
      </c>
      <c r="H166" s="2">
        <f t="shared" si="29"/>
        <v>2.8491248606864681</v>
      </c>
      <c r="I166" s="8">
        <f t="shared" si="30"/>
        <v>36.962552965010786</v>
      </c>
      <c r="J166" s="8">
        <f t="shared" si="31"/>
        <v>23.037447034989238</v>
      </c>
      <c r="K166" s="8">
        <f t="shared" si="24"/>
        <v>32.947856634140734</v>
      </c>
      <c r="L166" s="8"/>
      <c r="M166" s="8"/>
    </row>
    <row r="167" spans="3:13" x14ac:dyDescent="0.25">
      <c r="C167" s="3">
        <f t="shared" si="25"/>
        <v>7.7499999999999805</v>
      </c>
      <c r="D167" s="3"/>
      <c r="E167" s="2">
        <f t="shared" si="26"/>
        <v>2.844060664950268</v>
      </c>
      <c r="F167" s="2">
        <f t="shared" si="27"/>
        <v>2.8454039337111663</v>
      </c>
      <c r="G167" s="2">
        <f t="shared" si="28"/>
        <v>2.8454045670782695</v>
      </c>
      <c r="H167" s="2">
        <f t="shared" si="29"/>
        <v>2.8467439542081774</v>
      </c>
      <c r="I167" s="8">
        <f t="shared" si="30"/>
        <v>36.820282784837978</v>
      </c>
      <c r="J167" s="8">
        <f t="shared" si="31"/>
        <v>23.17971721516205</v>
      </c>
      <c r="K167" s="8">
        <f t="shared" si="24"/>
        <v>32.821039162845281</v>
      </c>
      <c r="L167" s="8"/>
      <c r="M167" s="8"/>
    </row>
    <row r="168" spans="3:13" x14ac:dyDescent="0.25">
      <c r="C168" s="3">
        <f t="shared" si="25"/>
        <v>7.7999999999999803</v>
      </c>
      <c r="D168" s="3"/>
      <c r="E168" s="2">
        <f t="shared" si="26"/>
        <v>2.8416535248101762</v>
      </c>
      <c r="F168" s="2">
        <f t="shared" si="27"/>
        <v>2.8430037550164129</v>
      </c>
      <c r="G168" s="2">
        <f t="shared" si="28"/>
        <v>2.8430043955050923</v>
      </c>
      <c r="H168" s="2">
        <f t="shared" si="29"/>
        <v>2.8443507179891183</v>
      </c>
      <c r="I168" s="8">
        <f t="shared" si="30"/>
        <v>36.678132613639292</v>
      </c>
      <c r="J168" s="8">
        <f t="shared" si="31"/>
        <v>23.321867386360736</v>
      </c>
      <c r="K168" s="8">
        <f t="shared" si="24"/>
        <v>32.694328665721166</v>
      </c>
      <c r="L168" s="8"/>
      <c r="M168" s="8"/>
    </row>
    <row r="169" spans="3:13" x14ac:dyDescent="0.25">
      <c r="C169" s="3">
        <f t="shared" si="25"/>
        <v>7.8499999999999801</v>
      </c>
      <c r="D169" s="3"/>
      <c r="E169" s="2">
        <f t="shared" si="26"/>
        <v>2.8392338782291016</v>
      </c>
      <c r="F169" s="2">
        <f t="shared" si="27"/>
        <v>2.8405911167323437</v>
      </c>
      <c r="G169" s="2">
        <f t="shared" si="28"/>
        <v>2.8405917644362702</v>
      </c>
      <c r="H169" s="2">
        <f t="shared" si="29"/>
        <v>2.8419450689325463</v>
      </c>
      <c r="I169" s="8">
        <f t="shared" si="30"/>
        <v>36.536103074393466</v>
      </c>
      <c r="J169" s="8">
        <f t="shared" si="31"/>
        <v>23.463896925606562</v>
      </c>
      <c r="K169" s="8">
        <f t="shared" si="24"/>
        <v>32.567725698082157</v>
      </c>
      <c r="L169" s="8"/>
      <c r="M169" s="8"/>
    </row>
    <row r="170" spans="3:13" x14ac:dyDescent="0.25">
      <c r="C170" s="3">
        <f t="shared" si="25"/>
        <v>7.8999999999999799</v>
      </c>
      <c r="D170" s="3"/>
      <c r="E170" s="2">
        <f t="shared" si="26"/>
        <v>2.8368016407940928</v>
      </c>
      <c r="F170" s="2">
        <f t="shared" si="27"/>
        <v>2.8381659347937731</v>
      </c>
      <c r="G170" s="2">
        <f t="shared" si="28"/>
        <v>2.8381665898079951</v>
      </c>
      <c r="H170" s="2">
        <f t="shared" si="29"/>
        <v>2.8395269233211811</v>
      </c>
      <c r="I170" s="8">
        <f t="shared" si="30"/>
        <v>36.394194794282477</v>
      </c>
      <c r="J170" s="8">
        <f t="shared" si="31"/>
        <v>23.605805205717552</v>
      </c>
      <c r="K170" s="8">
        <f t="shared" si="24"/>
        <v>32.4412308189887</v>
      </c>
      <c r="L170" s="8"/>
      <c r="M170" s="8"/>
    </row>
    <row r="171" spans="3:13" x14ac:dyDescent="0.25">
      <c r="C171" s="3">
        <f t="shared" si="25"/>
        <v>7.9499999999999797</v>
      </c>
      <c r="D171" s="3"/>
      <c r="E171" s="2">
        <f t="shared" si="26"/>
        <v>2.8343567274631805</v>
      </c>
      <c r="F171" s="2">
        <f t="shared" si="27"/>
        <v>2.8357281245087065</v>
      </c>
      <c r="G171" s="2">
        <f t="shared" si="28"/>
        <v>2.8357287869296774</v>
      </c>
      <c r="H171" s="2">
        <f t="shared" si="29"/>
        <v>2.8370961968131789</v>
      </c>
      <c r="I171" s="8">
        <f t="shared" si="30"/>
        <v>36.252408404722864</v>
      </c>
      <c r="J171" s="8">
        <f t="shared" si="31"/>
        <v>23.747591595277161</v>
      </c>
      <c r="K171" s="8">
        <f t="shared" si="24"/>
        <v>32.314844591275893</v>
      </c>
      <c r="L171" s="8"/>
      <c r="M171" s="8"/>
    </row>
    <row r="172" spans="3:13" x14ac:dyDescent="0.25">
      <c r="C172" s="3">
        <f t="shared" si="25"/>
        <v>7.9999999999999796</v>
      </c>
      <c r="D172" s="3"/>
      <c r="E172" s="2">
        <f t="shared" si="26"/>
        <v>2.8318990525613454</v>
      </c>
      <c r="F172" s="2">
        <f t="shared" si="27"/>
        <v>2.8332776005543066</v>
      </c>
      <c r="G172" s="2">
        <f t="shared" si="28"/>
        <v>2.8332782704799051</v>
      </c>
      <c r="H172" s="2">
        <f t="shared" si="29"/>
        <v>2.8346528044380812</v>
      </c>
      <c r="I172" s="8">
        <f t="shared" si="30"/>
        <v>36.110744541397295</v>
      </c>
      <c r="J172" s="8">
        <f t="shared" si="31"/>
        <v>23.889255458602726</v>
      </c>
      <c r="K172" s="8">
        <f t="shared" si="24"/>
        <v>32.18856758158158</v>
      </c>
      <c r="L172" s="8"/>
      <c r="M172" s="8"/>
    </row>
    <row r="173" spans="3:13" x14ac:dyDescent="0.25">
      <c r="C173" s="3">
        <f t="shared" si="25"/>
        <v>8.0499999999999794</v>
      </c>
      <c r="D173" s="3"/>
      <c r="E173" s="2">
        <f t="shared" si="26"/>
        <v>2.8294285297764894</v>
      </c>
      <c r="F173" s="2">
        <f t="shared" si="27"/>
        <v>2.8308142769728626</v>
      </c>
      <c r="G173" s="2">
        <f t="shared" si="28"/>
        <v>2.8308149545024142</v>
      </c>
      <c r="H173" s="2">
        <f t="shared" si="29"/>
        <v>2.832196660592786</v>
      </c>
      <c r="I173" s="8">
        <f t="shared" si="30"/>
        <v>35.969203844286298</v>
      </c>
      <c r="J173" s="8">
        <f t="shared" si="31"/>
        <v>24.030796155713723</v>
      </c>
      <c r="K173" s="8">
        <f t="shared" si="24"/>
        <v>32.062400360374646</v>
      </c>
      <c r="L173" s="8"/>
      <c r="M173" s="8"/>
    </row>
    <row r="174" spans="3:13" x14ac:dyDescent="0.25">
      <c r="C174" s="3">
        <f t="shared" si="25"/>
        <v>8.0999999999999801</v>
      </c>
      <c r="D174" s="3"/>
      <c r="E174" s="2">
        <f t="shared" si="26"/>
        <v>2.8269450721554112</v>
      </c>
      <c r="F174" s="2">
        <f t="shared" si="27"/>
        <v>2.8283380671677625</v>
      </c>
      <c r="G174" s="2">
        <f t="shared" si="28"/>
        <v>2.8283387524020629</v>
      </c>
      <c r="H174" s="2">
        <f t="shared" si="29"/>
        <v>2.8297276790375143</v>
      </c>
      <c r="I174" s="8">
        <f t="shared" si="30"/>
        <v>35.827786957700191</v>
      </c>
      <c r="J174" s="8">
        <f t="shared" si="31"/>
        <v>24.172213042299827</v>
      </c>
      <c r="K174" s="8">
        <f t="shared" si="24"/>
        <v>31.936343501983501</v>
      </c>
      <c r="L174" s="8"/>
      <c r="M174" s="8"/>
    </row>
    <row r="175" spans="3:13" x14ac:dyDescent="0.25">
      <c r="C175" s="3">
        <f t="shared" si="25"/>
        <v>8.1499999999999808</v>
      </c>
      <c r="D175" s="3"/>
      <c r="E175" s="2">
        <f t="shared" si="26"/>
        <v>2.8244485920997917</v>
      </c>
      <c r="F175" s="2">
        <f t="shared" si="27"/>
        <v>2.8258488838994689</v>
      </c>
      <c r="G175" s="2">
        <f t="shared" si="28"/>
        <v>2.8258495769408114</v>
      </c>
      <c r="H175" s="2">
        <f t="shared" si="29"/>
        <v>2.8272457728917888</v>
      </c>
      <c r="I175" s="8">
        <f t="shared" si="30"/>
        <v>35.686494530311258</v>
      </c>
      <c r="J175" s="8">
        <f t="shared" si="31"/>
        <v>24.31350546968876</v>
      </c>
      <c r="K175" s="8">
        <f t="shared" si="24"/>
        <v>31.810397584624734</v>
      </c>
      <c r="L175" s="8"/>
      <c r="M175" s="8"/>
    </row>
    <row r="176" spans="3:13" x14ac:dyDescent="0.25">
      <c r="C176" s="3">
        <f t="shared" si="25"/>
        <v>8.1999999999999815</v>
      </c>
      <c r="D176" s="3"/>
      <c r="E176" s="2">
        <f t="shared" si="26"/>
        <v>2.8219390013621859</v>
      </c>
      <c r="F176" s="2">
        <f t="shared" si="27"/>
        <v>2.8233466392815121</v>
      </c>
      <c r="G176" s="2">
        <f t="shared" si="28"/>
        <v>2.8233473402337053</v>
      </c>
      <c r="H176" s="2">
        <f t="shared" si="29"/>
        <v>2.8247508546304116</v>
      </c>
      <c r="I176" s="8">
        <f t="shared" si="30"/>
        <v>35.545327215186063</v>
      </c>
      <c r="J176" s="8">
        <f t="shared" si="31"/>
        <v>24.454672784813951</v>
      </c>
      <c r="K176" s="8">
        <f t="shared" si="24"/>
        <v>31.68456319043193</v>
      </c>
      <c r="L176" s="8"/>
      <c r="M176" s="8"/>
    </row>
    <row r="177" spans="3:13" x14ac:dyDescent="0.25">
      <c r="C177" s="3">
        <f t="shared" si="25"/>
        <v>8.2499999999999822</v>
      </c>
      <c r="D177" s="3"/>
      <c r="E177" s="2">
        <f t="shared" si="26"/>
        <v>2.8194162110420264</v>
      </c>
      <c r="F177" s="2">
        <f t="shared" si="27"/>
        <v>2.820831244776481</v>
      </c>
      <c r="G177" s="2">
        <f t="shared" si="28"/>
        <v>2.8208319537448761</v>
      </c>
      <c r="H177" s="2">
        <f t="shared" si="29"/>
        <v>2.8222428360794569</v>
      </c>
      <c r="I177" s="8">
        <f t="shared" si="30"/>
        <v>35.40428566981803</v>
      </c>
      <c r="J177" s="8">
        <f t="shared" si="31"/>
        <v>24.595714330181988</v>
      </c>
      <c r="K177" s="8">
        <f t="shared" si="24"/>
        <v>31.558840905484718</v>
      </c>
      <c r="L177" s="8"/>
      <c r="M177" s="8"/>
    </row>
    <row r="178" spans="3:13" x14ac:dyDescent="0.25">
      <c r="C178" s="3">
        <f t="shared" si="25"/>
        <v>8.2999999999999829</v>
      </c>
      <c r="D178" s="3"/>
      <c r="E178" s="2">
        <f t="shared" si="26"/>
        <v>2.8168801315816352</v>
      </c>
      <c r="F178" s="2">
        <f t="shared" si="27"/>
        <v>2.8183026111920286</v>
      </c>
      <c r="G178" s="2">
        <f t="shared" si="28"/>
        <v>2.818303328283545</v>
      </c>
      <c r="H178" s="2">
        <f t="shared" si="29"/>
        <v>2.8197216284122693</v>
      </c>
      <c r="I178" s="8">
        <f t="shared" si="30"/>
        <v>35.263370556160154</v>
      </c>
      <c r="J178" s="8">
        <f t="shared" si="31"/>
        <v>24.736629443839863</v>
      </c>
      <c r="K178" s="8">
        <f t="shared" si="24"/>
        <v>31.433231319837905</v>
      </c>
      <c r="L178" s="8"/>
      <c r="M178" s="8"/>
    </row>
    <row r="179" spans="3:13" x14ac:dyDescent="0.25">
      <c r="C179" s="3">
        <f t="shared" si="25"/>
        <v>8.3499999999999837</v>
      </c>
      <c r="D179" s="3"/>
      <c r="E179" s="2">
        <f t="shared" si="26"/>
        <v>2.8143306727622486</v>
      </c>
      <c r="F179" s="2">
        <f t="shared" si="27"/>
        <v>2.8157606486768922</v>
      </c>
      <c r="G179" s="2">
        <f t="shared" si="28"/>
        <v>2.8157613740000418</v>
      </c>
      <c r="H179" s="2">
        <f t="shared" si="29"/>
        <v>2.8171871421454737</v>
      </c>
      <c r="I179" s="8">
        <f t="shared" si="30"/>
        <v>35.122582540657973</v>
      </c>
      <c r="J179" s="8">
        <f t="shared" si="31"/>
        <v>24.877417459342045</v>
      </c>
      <c r="K179" s="8">
        <f t="shared" si="24"/>
        <v>31.307735027550898</v>
      </c>
      <c r="L179" s="8"/>
      <c r="M179" s="8"/>
    </row>
    <row r="180" spans="3:13" x14ac:dyDescent="0.25">
      <c r="C180" s="3">
        <f t="shared" si="25"/>
        <v>8.3999999999999844</v>
      </c>
      <c r="D180" s="3"/>
      <c r="E180" s="2">
        <f t="shared" si="26"/>
        <v>2.8117677437000577</v>
      </c>
      <c r="F180" s="2">
        <f t="shared" si="27"/>
        <v>2.8132052667169214</v>
      </c>
      <c r="G180" s="2">
        <f t="shared" si="28"/>
        <v>2.8132060003818338</v>
      </c>
      <c r="H180" s="2">
        <f t="shared" si="29"/>
        <v>2.8146392871349986</v>
      </c>
      <c r="I180" s="8">
        <f t="shared" si="30"/>
        <v>34.981922294282704</v>
      </c>
      <c r="J180" s="8">
        <f t="shared" si="31"/>
        <v>25.018077705717317</v>
      </c>
      <c r="K180" s="8">
        <f t="shared" si="24"/>
        <v>31.182352626717211</v>
      </c>
      <c r="L180" s="8"/>
      <c r="M180" s="8"/>
    </row>
    <row r="181" spans="3:13" x14ac:dyDescent="0.25">
      <c r="C181" s="3">
        <f t="shared" si="25"/>
        <v>8.4499999999999851</v>
      </c>
      <c r="D181" s="3"/>
      <c r="E181" s="2">
        <f t="shared" si="26"/>
        <v>2.809191252842258</v>
      </c>
      <c r="F181" s="2">
        <f t="shared" si="27"/>
        <v>2.8106363741311218</v>
      </c>
      <c r="G181" s="2">
        <f t="shared" si="28"/>
        <v>2.8106371162495698</v>
      </c>
      <c r="H181" s="2">
        <f t="shared" si="29"/>
        <v>2.8120779725721077</v>
      </c>
      <c r="I181" s="8">
        <f t="shared" si="30"/>
        <v>34.841390492564571</v>
      </c>
      <c r="J181" s="8">
        <f t="shared" si="31"/>
        <v>25.15860950743545</v>
      </c>
      <c r="K181" s="8">
        <f t="shared" si="24"/>
        <v>31.057084719494203</v>
      </c>
      <c r="L181" s="8"/>
      <c r="M181" s="8"/>
    </row>
    <row r="182" spans="3:13" x14ac:dyDescent="0.25">
      <c r="C182" s="3">
        <f t="shared" si="25"/>
        <v>8.4999999999999858</v>
      </c>
      <c r="D182" s="3"/>
      <c r="E182" s="2">
        <f t="shared" si="26"/>
        <v>2.8066011079631252</v>
      </c>
      <c r="F182" s="2">
        <f t="shared" si="27"/>
        <v>2.8080538790677179</v>
      </c>
      <c r="G182" s="2">
        <f t="shared" si="28"/>
        <v>2.8080546297531437</v>
      </c>
      <c r="H182" s="2">
        <f t="shared" si="29"/>
        <v>2.8095031069794563</v>
      </c>
      <c r="I182" s="8">
        <f t="shared" si="30"/>
        <v>34.70098781562637</v>
      </c>
      <c r="J182" s="8">
        <f t="shared" si="31"/>
        <v>25.299012184373652</v>
      </c>
      <c r="K182" s="8">
        <f t="shared" si="24"/>
        <v>30.931931912132967</v>
      </c>
      <c r="L182" s="8"/>
      <c r="M182" s="8"/>
    </row>
    <row r="183" spans="3:13" x14ac:dyDescent="0.25">
      <c r="C183" s="3">
        <f t="shared" si="25"/>
        <v>8.5499999999999865</v>
      </c>
      <c r="D183" s="3"/>
      <c r="E183" s="2">
        <f t="shared" si="26"/>
        <v>2.8039972161600994</v>
      </c>
      <c r="F183" s="2">
        <f t="shared" si="27"/>
        <v>2.8054576890002259</v>
      </c>
      <c r="G183" s="2">
        <f t="shared" si="28"/>
        <v>2.805458448367768</v>
      </c>
      <c r="H183" s="2">
        <f t="shared" si="29"/>
        <v>2.8069145982071526</v>
      </c>
      <c r="I183" s="8">
        <f t="shared" si="30"/>
        <v>34.560714948217175</v>
      </c>
      <c r="J183" s="8">
        <f t="shared" si="31"/>
        <v>25.439285051782846</v>
      </c>
      <c r="K183" s="8">
        <f t="shared" si="24"/>
        <v>30.806894815008402</v>
      </c>
      <c r="L183" s="8"/>
      <c r="M183" s="8"/>
    </row>
    <row r="184" spans="3:13" x14ac:dyDescent="0.25">
      <c r="C184" s="3">
        <f t="shared" si="25"/>
        <v>8.5999999999999872</v>
      </c>
      <c r="D184" s="3"/>
      <c r="E184" s="2">
        <f t="shared" si="26"/>
        <v>2.801379483849896</v>
      </c>
      <c r="F184" s="2">
        <f t="shared" si="27"/>
        <v>2.802847710723551</v>
      </c>
      <c r="G184" s="2">
        <f t="shared" si="28"/>
        <v>2.8028484788900747</v>
      </c>
      <c r="H184" s="2">
        <f t="shared" si="29"/>
        <v>2.8043123534288443</v>
      </c>
      <c r="I184" s="8">
        <f t="shared" si="30"/>
        <v>34.420572579746292</v>
      </c>
      <c r="J184" s="8">
        <f t="shared" si="31"/>
        <v>25.57942742025373</v>
      </c>
      <c r="K184" s="8">
        <f t="shared" si="24"/>
        <v>30.681974042649454</v>
      </c>
      <c r="L184" s="8"/>
      <c r="M184" s="8"/>
    </row>
    <row r="185" spans="3:13" x14ac:dyDescent="0.25">
      <c r="C185" s="3">
        <f t="shared" si="25"/>
        <v>8.6499999999999879</v>
      </c>
      <c r="D185" s="3"/>
      <c r="E185" s="2">
        <f t="shared" si="26"/>
        <v>2.7987478167646338</v>
      </c>
      <c r="F185" s="2">
        <f t="shared" si="27"/>
        <v>2.8002238503501062</v>
      </c>
      <c r="G185" s="2">
        <f t="shared" si="28"/>
        <v>2.800224627434226</v>
      </c>
      <c r="H185" s="2">
        <f t="shared" si="29"/>
        <v>2.8016962791378228</v>
      </c>
      <c r="I185" s="8">
        <f t="shared" si="30"/>
        <v>34.280561404317368</v>
      </c>
      <c r="J185" s="8">
        <f t="shared" si="31"/>
        <v>25.719438595682657</v>
      </c>
      <c r="K185" s="8">
        <f t="shared" si="24"/>
        <v>30.557170213769549</v>
      </c>
      <c r="L185" s="8"/>
      <c r="M185" s="8"/>
    </row>
    <row r="186" spans="3:13" x14ac:dyDescent="0.25">
      <c r="C186" s="3">
        <f t="shared" si="25"/>
        <v>8.6999999999999886</v>
      </c>
      <c r="D186" s="3"/>
      <c r="E186" s="2">
        <f t="shared" si="26"/>
        <v>2.7961021199479874</v>
      </c>
      <c r="F186" s="2">
        <f t="shared" si="27"/>
        <v>2.7975860133059469</v>
      </c>
      <c r="G186" s="2">
        <f t="shared" si="28"/>
        <v>2.7975867994280574</v>
      </c>
      <c r="H186" s="2">
        <f t="shared" si="29"/>
        <v>2.7990662811431477</v>
      </c>
      <c r="I186" s="8">
        <f t="shared" si="30"/>
        <v>34.140682120762705</v>
      </c>
      <c r="J186" s="8">
        <f t="shared" si="31"/>
        <v>25.859317879237317</v>
      </c>
      <c r="K186" s="8">
        <f t="shared" si="24"/>
        <v>30.432483951297147</v>
      </c>
      <c r="L186" s="8"/>
      <c r="M186" s="8"/>
    </row>
    <row r="187" spans="3:13" x14ac:dyDescent="0.25">
      <c r="C187" s="3">
        <f t="shared" si="25"/>
        <v>8.7499999999999893</v>
      </c>
      <c r="D187" s="3"/>
      <c r="E187" s="2">
        <f t="shared" si="26"/>
        <v>2.7934422977513642</v>
      </c>
      <c r="F187" s="2">
        <f t="shared" si="27"/>
        <v>2.7949341043269356</v>
      </c>
      <c r="G187" s="2">
        <f t="shared" si="28"/>
        <v>2.7949348996092396</v>
      </c>
      <c r="H187" s="2">
        <f t="shared" si="29"/>
        <v>2.7964222645657948</v>
      </c>
      <c r="I187" s="8">
        <f t="shared" si="30"/>
        <v>34.000935432677792</v>
      </c>
      <c r="J187" s="8">
        <f t="shared" si="31"/>
        <v>25.999064567322229</v>
      </c>
      <c r="K187" s="8">
        <f t="shared" si="24"/>
        <v>30.307915882406554</v>
      </c>
      <c r="L187" s="8"/>
      <c r="M187" s="8"/>
    </row>
    <row r="188" spans="3:13" x14ac:dyDescent="0.25">
      <c r="C188" s="3">
        <f t="shared" si="25"/>
        <v>8.7999999999999901</v>
      </c>
      <c r="D188" s="3"/>
      <c r="E188" s="2">
        <f t="shared" si="26"/>
        <v>2.7907682538301102</v>
      </c>
      <c r="F188" s="2">
        <f t="shared" si="27"/>
        <v>2.7922680274549285</v>
      </c>
      <c r="G188" s="2">
        <f t="shared" si="28"/>
        <v>2.7922688320214655</v>
      </c>
      <c r="H188" s="2">
        <f t="shared" si="29"/>
        <v>2.7937641338348294</v>
      </c>
      <c r="I188" s="8">
        <f t="shared" si="30"/>
        <v>33.861322048455975</v>
      </c>
      <c r="J188" s="8">
        <f t="shared" si="31"/>
        <v>26.138677951544043</v>
      </c>
      <c r="K188" s="8">
        <f t="shared" si="24"/>
        <v>30.183466638548804</v>
      </c>
      <c r="L188" s="8"/>
      <c r="M188" s="8"/>
    </row>
    <row r="189" spans="3:13" x14ac:dyDescent="0.25">
      <c r="C189" s="3">
        <f t="shared" si="25"/>
        <v>8.8499999999999908</v>
      </c>
      <c r="D189" s="3"/>
      <c r="E189" s="2">
        <f t="shared" si="26"/>
        <v>2.7880798911397404</v>
      </c>
      <c r="F189" s="2">
        <f t="shared" si="27"/>
        <v>2.7895876860339901</v>
      </c>
      <c r="G189" s="2">
        <f t="shared" si="28"/>
        <v>2.7895885000106664</v>
      </c>
      <c r="H189" s="2">
        <f t="shared" si="29"/>
        <v>2.7910917926836021</v>
      </c>
      <c r="I189" s="8">
        <f t="shared" si="30"/>
        <v>33.721842681323366</v>
      </c>
      <c r="J189" s="8">
        <f t="shared" si="31"/>
        <v>26.278157318676648</v>
      </c>
      <c r="K189" s="8">
        <f t="shared" si="24"/>
        <v>30.059136855482787</v>
      </c>
      <c r="L189" s="8"/>
      <c r="M189" s="8"/>
    </row>
    <row r="190" spans="3:13" x14ac:dyDescent="0.25">
      <c r="C190" s="3">
        <f t="shared" si="25"/>
        <v>8.8999999999999915</v>
      </c>
      <c r="D190" s="3"/>
      <c r="E190" s="2">
        <f t="shared" si="26"/>
        <v>2.7853771119322008</v>
      </c>
      <c r="F190" s="2">
        <f t="shared" si="27"/>
        <v>2.786892982706636</v>
      </c>
      <c r="G190" s="2">
        <f t="shared" si="28"/>
        <v>2.7868938062212569</v>
      </c>
      <c r="H190" s="2">
        <f t="shared" si="29"/>
        <v>2.7884051441459796</v>
      </c>
      <c r="I190" s="8">
        <f t="shared" si="30"/>
        <v>33.582498049373918</v>
      </c>
      <c r="J190" s="8">
        <f t="shared" si="31"/>
        <v>26.417501950626097</v>
      </c>
      <c r="K190" s="8">
        <f t="shared" si="24"/>
        <v>29.934927173306519</v>
      </c>
      <c r="L190" s="8"/>
      <c r="M190" s="8"/>
    </row>
    <row r="191" spans="3:13" x14ac:dyDescent="0.25">
      <c r="C191" s="3">
        <f t="shared" si="25"/>
        <v>8.9499999999999922</v>
      </c>
      <c r="D191" s="3"/>
      <c r="E191" s="2">
        <f t="shared" si="26"/>
        <v>2.782659817752164</v>
      </c>
      <c r="F191" s="2">
        <f t="shared" si="27"/>
        <v>2.7841838194101136</v>
      </c>
      <c r="G191" s="2">
        <f t="shared" si="28"/>
        <v>2.7841846525924088</v>
      </c>
      <c r="H191" s="2">
        <f t="shared" si="29"/>
        <v>2.7857040905525987</v>
      </c>
      <c r="I191" s="8">
        <f t="shared" si="30"/>
        <v>33.443288875604672</v>
      </c>
      <c r="J191" s="8">
        <f t="shared" si="31"/>
        <v>26.556711124395346</v>
      </c>
      <c r="K191" s="8">
        <f t="shared" si="24"/>
        <v>29.810838236488543</v>
      </c>
      <c r="L191" s="8"/>
      <c r="M191" s="8"/>
    </row>
    <row r="192" spans="3:13" x14ac:dyDescent="0.25">
      <c r="C192" s="3">
        <f t="shared" si="25"/>
        <v>8.9999999999999929</v>
      </c>
      <c r="D192" s="3"/>
      <c r="E192" s="2">
        <f t="shared" si="26"/>
        <v>2.7799279094333613</v>
      </c>
      <c r="F192" s="2">
        <f t="shared" si="27"/>
        <v>2.7814600973727037</v>
      </c>
      <c r="G192" s="2">
        <f t="shared" si="28"/>
        <v>2.7814609403543615</v>
      </c>
      <c r="H192" s="2">
        <f t="shared" si="29"/>
        <v>2.7829885335271558</v>
      </c>
      <c r="I192" s="8">
        <f t="shared" si="30"/>
        <v>33.304215887951216</v>
      </c>
      <c r="J192" s="8">
        <f t="shared" si="31"/>
        <v>26.695784112048802</v>
      </c>
      <c r="K192" s="8">
        <f t="shared" si="24"/>
        <v>29.686870693899554</v>
      </c>
      <c r="L192" s="8"/>
      <c r="M192" s="8"/>
    </row>
    <row r="193" spans="3:13" x14ac:dyDescent="0.25">
      <c r="C193" s="3">
        <f t="shared" si="25"/>
        <v>9.0499999999999936</v>
      </c>
      <c r="D193" s="3"/>
      <c r="E193" s="2">
        <f t="shared" si="26"/>
        <v>2.7771812870949431</v>
      </c>
      <c r="F193" s="2">
        <f t="shared" si="27"/>
        <v>2.7787217171100673</v>
      </c>
      <c r="G193" s="2">
        <f t="shared" si="28"/>
        <v>2.7787225700247671</v>
      </c>
      <c r="H193" s="2">
        <f t="shared" si="29"/>
        <v>2.7802583739827327</v>
      </c>
      <c r="I193" s="8">
        <f t="shared" si="30"/>
        <v>33.165279819323324</v>
      </c>
      <c r="J193" s="8">
        <f t="shared" si="31"/>
        <v>26.834720180676698</v>
      </c>
      <c r="K193" s="8">
        <f t="shared" si="24"/>
        <v>29.563025198844162</v>
      </c>
      <c r="L193" s="8"/>
      <c r="M193" s="8"/>
    </row>
    <row r="194" spans="3:13" x14ac:dyDescent="0.25">
      <c r="C194" s="3">
        <f t="shared" si="25"/>
        <v>9.0999999999999943</v>
      </c>
      <c r="D194" s="3"/>
      <c r="E194" s="2">
        <f t="shared" si="26"/>
        <v>2.7744198501378876</v>
      </c>
      <c r="F194" s="2">
        <f t="shared" si="27"/>
        <v>2.7759685784216299</v>
      </c>
      <c r="G194" s="2">
        <f t="shared" si="28"/>
        <v>2.7759694414050711</v>
      </c>
      <c r="H194" s="2">
        <f t="shared" si="29"/>
        <v>2.77751351211815</v>
      </c>
      <c r="I194" s="8">
        <f t="shared" si="30"/>
        <v>33.026481407640745</v>
      </c>
      <c r="J194" s="8">
        <f t="shared" si="31"/>
        <v>26.973518592359277</v>
      </c>
      <c r="K194" s="8">
        <f t="shared" si="24"/>
        <v>29.43930240909279</v>
      </c>
      <c r="L194" s="8"/>
      <c r="M194" s="8"/>
    </row>
    <row r="195" spans="3:13" x14ac:dyDescent="0.25">
      <c r="C195" s="3">
        <f t="shared" si="25"/>
        <v>9.149999999999995</v>
      </c>
      <c r="D195" s="3"/>
      <c r="E195" s="2">
        <f t="shared" si="26"/>
        <v>2.7716434972414401</v>
      </c>
      <c r="F195" s="2">
        <f t="shared" si="27"/>
        <v>2.7732005803869955</v>
      </c>
      <c r="G195" s="2">
        <f t="shared" si="28"/>
        <v>2.7732014535769323</v>
      </c>
      <c r="H195" s="2">
        <f t="shared" si="29"/>
        <v>2.7747538474143703</v>
      </c>
      <c r="I195" s="8">
        <f t="shared" si="30"/>
        <v>32.887821395869217</v>
      </c>
      <c r="J195" s="8">
        <f t="shared" si="31"/>
        <v>27.112178604130808</v>
      </c>
      <c r="K195" s="8">
        <f t="shared" si="24"/>
        <v>29.315702986913774</v>
      </c>
      <c r="L195" s="8"/>
      <c r="M195" s="8"/>
    </row>
    <row r="196" spans="3:13" x14ac:dyDescent="0.25">
      <c r="C196" s="3">
        <f t="shared" si="25"/>
        <v>9.1999999999999957</v>
      </c>
      <c r="D196" s="3"/>
      <c r="E196" s="2">
        <f t="shared" si="26"/>
        <v>2.7688521263596102</v>
      </c>
      <c r="F196" s="2">
        <f t="shared" si="27"/>
        <v>2.7704176213624141</v>
      </c>
      <c r="G196" s="2">
        <f t="shared" si="28"/>
        <v>2.770418504898688</v>
      </c>
      <c r="H196" s="2">
        <f t="shared" si="29"/>
        <v>2.7719792786309316</v>
      </c>
      <c r="I196" s="8">
        <f t="shared" si="30"/>
        <v>32.749300532056608</v>
      </c>
      <c r="J196" s="8">
        <f t="shared" si="31"/>
        <v>27.250699467943413</v>
      </c>
      <c r="K196" s="8">
        <f t="shared" si="24"/>
        <v>29.192227599105593</v>
      </c>
      <c r="L196" s="8"/>
      <c r="M196" s="8"/>
    </row>
    <row r="197" spans="3:13" x14ac:dyDescent="0.25">
      <c r="C197" s="3">
        <f t="shared" si="25"/>
        <v>9.2499999999999964</v>
      </c>
      <c r="D197" s="3"/>
      <c r="E197" s="2">
        <f t="shared" si="26"/>
        <v>2.7660456347176963</v>
      </c>
      <c r="F197" s="2">
        <f t="shared" si="27"/>
        <v>2.7676195989772854</v>
      </c>
      <c r="G197" s="2">
        <f t="shared" si="28"/>
        <v>2.7676204930018584</v>
      </c>
      <c r="H197" s="2">
        <f t="shared" si="29"/>
        <v>2.7691897038024336</v>
      </c>
      <c r="I197" s="8">
        <f t="shared" si="30"/>
        <v>32.610919569369287</v>
      </c>
      <c r="J197" s="8">
        <f t="shared" si="31"/>
        <v>27.389080430630734</v>
      </c>
      <c r="K197" s="8">
        <f t="shared" si="24"/>
        <v>29.068876917029272</v>
      </c>
      <c r="L197" s="8"/>
      <c r="M197" s="8"/>
    </row>
    <row r="198" spans="3:13" x14ac:dyDescent="0.25">
      <c r="C198" s="3">
        <f t="shared" si="25"/>
        <v>9.2999999999999972</v>
      </c>
      <c r="D198" s="3"/>
      <c r="E198" s="2">
        <f t="shared" si="26"/>
        <v>2.7632239188088703</v>
      </c>
      <c r="F198" s="2">
        <f t="shared" si="27"/>
        <v>2.7648064101307139</v>
      </c>
      <c r="G198" s="2">
        <f t="shared" si="28"/>
        <v>2.7648073147877024</v>
      </c>
      <c r="H198" s="2">
        <f t="shared" si="29"/>
        <v>2.7663850202350559</v>
      </c>
      <c r="I198" s="8">
        <f t="shared" si="30"/>
        <v>32.472679266128615</v>
      </c>
      <c r="J198" s="8">
        <f t="shared" si="31"/>
        <v>27.527320733871406</v>
      </c>
      <c r="K198" s="8">
        <f t="shared" si="24"/>
        <v>28.945651616640919</v>
      </c>
      <c r="L198" s="8"/>
      <c r="M198" s="8"/>
    </row>
    <row r="199" spans="3:13" x14ac:dyDescent="0.25">
      <c r="C199" s="3">
        <f t="shared" si="25"/>
        <v>9.3499999999999979</v>
      </c>
      <c r="D199" s="3"/>
      <c r="E199" s="2">
        <f t="shared" si="26"/>
        <v>2.7603868743908131</v>
      </c>
      <c r="F199" s="2">
        <f t="shared" si="27"/>
        <v>2.7619779509881091</v>
      </c>
      <c r="G199" s="2">
        <f t="shared" si="28"/>
        <v>2.7619788664238194</v>
      </c>
      <c r="H199" s="2">
        <f t="shared" si="29"/>
        <v>2.763565124503137</v>
      </c>
      <c r="I199" s="8">
        <f t="shared" si="30"/>
        <v>32.33458038584763</v>
      </c>
      <c r="J199" s="8">
        <f t="shared" si="31"/>
        <v>27.665419614152388</v>
      </c>
      <c r="K199" s="8">
        <f t="shared" si="24"/>
        <v>28.822552378524428</v>
      </c>
      <c r="L199" s="8"/>
      <c r="M199" s="8"/>
    </row>
    <row r="200" spans="3:13" x14ac:dyDescent="0.25">
      <c r="C200" s="3">
        <f t="shared" si="25"/>
        <v>9.3999999999999986</v>
      </c>
      <c r="D200" s="3"/>
      <c r="E200" s="2">
        <f t="shared" si="26"/>
        <v>2.7575343964823911</v>
      </c>
      <c r="F200" s="2">
        <f t="shared" si="27"/>
        <v>2.7591341169778389</v>
      </c>
      <c r="G200" s="2">
        <f t="shared" si="28"/>
        <v>2.7591350433408017</v>
      </c>
      <c r="H200" s="2">
        <f t="shared" si="29"/>
        <v>2.7607299124457954</v>
      </c>
      <c r="I200" s="8">
        <f t="shared" si="30"/>
        <v>32.196623697267917</v>
      </c>
      <c r="J200" s="8">
        <f t="shared" si="31"/>
        <v>27.803376302732101</v>
      </c>
      <c r="K200" s="8">
        <f t="shared" si="24"/>
        <v>28.699579887924337</v>
      </c>
      <c r="L200" s="8"/>
      <c r="M200" s="8"/>
    </row>
    <row r="201" spans="3:13" x14ac:dyDescent="0.25">
      <c r="C201" s="3">
        <f t="shared" si="25"/>
        <v>9.4499999999999993</v>
      </c>
      <c r="D201" s="3"/>
      <c r="E201" s="2">
        <f t="shared" si="26"/>
        <v>2.7546663793604047</v>
      </c>
      <c r="F201" s="2">
        <f t="shared" si="27"/>
        <v>2.756274802787936</v>
      </c>
      <c r="G201" s="2">
        <f t="shared" si="28"/>
        <v>2.7562757402289439</v>
      </c>
      <c r="H201" s="2">
        <f t="shared" si="29"/>
        <v>2.7578792791636082</v>
      </c>
      <c r="I201" s="8">
        <f t="shared" si="30"/>
        <v>32.058809974396603</v>
      </c>
      <c r="J201" s="8">
        <f t="shared" si="31"/>
        <v>27.941190025603415</v>
      </c>
      <c r="K201" s="8">
        <f t="shared" si="24"/>
        <v>28.576734834778804</v>
      </c>
      <c r="L201" s="8"/>
      <c r="M201" s="8"/>
    </row>
    <row r="202" spans="3:13" x14ac:dyDescent="0.25">
      <c r="C202" s="3">
        <f t="shared" si="25"/>
        <v>9.5</v>
      </c>
      <c r="D202" s="3"/>
      <c r="E202" s="2">
        <f t="shared" si="26"/>
        <v>2.7517827165563786</v>
      </c>
      <c r="F202" s="2">
        <f t="shared" si="27"/>
        <v>2.7533999023628661</v>
      </c>
      <c r="G202" s="2">
        <f t="shared" si="28"/>
        <v>2.7534008510350056</v>
      </c>
      <c r="H202" s="2">
        <f t="shared" si="29"/>
        <v>2.7550131190153371</v>
      </c>
      <c r="I202" s="8">
        <f t="shared" si="30"/>
        <v>31.921139996543541</v>
      </c>
      <c r="J202" s="8">
        <f t="shared" si="31"/>
        <v>28.078860003456477</v>
      </c>
      <c r="K202" s="8">
        <f t="shared" si="24"/>
        <v>28.454017913752764</v>
      </c>
      <c r="L202" s="8"/>
      <c r="M202" s="8"/>
    </row>
    <row r="203" spans="3:13" x14ac:dyDescent="0.25">
      <c r="C203" s="3">
        <f t="shared" si="25"/>
        <v>9.5500000000000007</v>
      </c>
      <c r="D203" s="3"/>
      <c r="E203" s="2">
        <f t="shared" si="26"/>
        <v>2.7488833008534304</v>
      </c>
      <c r="F203" s="2">
        <f t="shared" si="27"/>
        <v>2.7505093089003463</v>
      </c>
      <c r="G203" s="2">
        <f t="shared" si="28"/>
        <v>2.7505102689590384</v>
      </c>
      <c r="H203" s="2">
        <f t="shared" si="29"/>
        <v>2.7521313256147217</v>
      </c>
      <c r="I203" s="8">
        <f t="shared" si="30"/>
        <v>31.783614548358649</v>
      </c>
      <c r="J203" s="8">
        <f t="shared" si="31"/>
        <v>28.216385451641369</v>
      </c>
      <c r="K203" s="8">
        <f t="shared" si="24"/>
        <v>28.331429824271204</v>
      </c>
      <c r="L203" s="8"/>
      <c r="M203" s="8"/>
    </row>
    <row r="204" spans="3:13" x14ac:dyDescent="0.25">
      <c r="C204" s="3">
        <f t="shared" si="25"/>
        <v>9.6000000000000014</v>
      </c>
      <c r="D204" s="3"/>
      <c r="E204" s="2">
        <f t="shared" si="26"/>
        <v>2.7459680242831856</v>
      </c>
      <c r="F204" s="2">
        <f t="shared" si="27"/>
        <v>2.747602914848231</v>
      </c>
      <c r="G204" s="2">
        <f t="shared" si="28"/>
        <v>2.7476038864512704</v>
      </c>
      <c r="H204" s="2">
        <f t="shared" si="29"/>
        <v>2.7492337918273266</v>
      </c>
      <c r="I204" s="8">
        <f t="shared" si="30"/>
        <v>31.646234419869405</v>
      </c>
      <c r="J204" s="8">
        <f t="shared" si="31"/>
        <v>28.353765580130613</v>
      </c>
      <c r="K204" s="8">
        <f t="shared" ref="K204:K267" si="32">I204/v0</f>
        <v>28.208971270552574</v>
      </c>
      <c r="L204" s="8"/>
      <c r="M204" s="8"/>
    </row>
    <row r="205" spans="3:13" x14ac:dyDescent="0.25">
      <c r="C205" s="3">
        <f t="shared" ref="C205:C268" si="33">C204+dV</f>
        <v>9.6500000000000021</v>
      </c>
      <c r="D205" s="3"/>
      <c r="E205" s="2">
        <f t="shared" ref="E205:E268" si="34">k*K204/(1+KA*K204)</f>
        <v>2.7430367781227716</v>
      </c>
      <c r="F205" s="2">
        <f t="shared" ref="F205:F268" si="35">k*(K204+dV*E205/2)/(1+KA*(K204+dV*E205/2))</f>
        <v>2.7446806119014666</v>
      </c>
      <c r="G205" s="2">
        <f t="shared" ref="G205:G268" si="36">k*(K204+dV*F205/2)/(1+KA*(K204+dV*F205/2))</f>
        <v>2.7446815952090562</v>
      </c>
      <c r="H205" s="2">
        <f t="shared" ref="H205:H268" si="37">k*(K204+dV*G205)/(1+KA*(K204+dV*G205))</f>
        <v>2.7463204097674563</v>
      </c>
      <c r="I205" s="8">
        <f t="shared" ref="I205:I268" si="38">I204-dV*(E205+2*F205+2*G205+H205)/6</f>
        <v>31.509000406518478</v>
      </c>
      <c r="J205" s="8">
        <f t="shared" ref="J205:J268" si="39">J204+dV*(E205+2*F205+2*G205+H205)/6</f>
        <v>28.49099959348154</v>
      </c>
      <c r="K205" s="8">
        <f t="shared" si="32"/>
        <v>28.086642961642358</v>
      </c>
      <c r="L205" s="8"/>
      <c r="M205" s="8"/>
    </row>
    <row r="206" spans="3:13" x14ac:dyDescent="0.25">
      <c r="C206" s="3">
        <f t="shared" si="33"/>
        <v>9.7000000000000028</v>
      </c>
      <c r="D206" s="3"/>
      <c r="E206" s="2">
        <f t="shared" si="34"/>
        <v>2.7400894528918784</v>
      </c>
      <c r="F206" s="2">
        <f t="shared" si="35"/>
        <v>2.74174229099911</v>
      </c>
      <c r="G206" s="2">
        <f t="shared" si="36"/>
        <v>2.7417432861739002</v>
      </c>
      <c r="H206" s="2">
        <f t="shared" si="37"/>
        <v>2.7433910707951323</v>
      </c>
      <c r="I206" s="8">
        <f t="shared" si="38"/>
        <v>31.371913309201535</v>
      </c>
      <c r="J206" s="8">
        <f t="shared" si="39"/>
        <v>28.628086690798483</v>
      </c>
      <c r="K206" s="8">
        <f t="shared" si="32"/>
        <v>27.964445611446749</v>
      </c>
      <c r="L206" s="8"/>
      <c r="M206" s="8"/>
    </row>
    <row r="207" spans="3:13" x14ac:dyDescent="0.25">
      <c r="C207" s="3">
        <f t="shared" si="33"/>
        <v>9.7500000000000036</v>
      </c>
      <c r="D207" s="3"/>
      <c r="E207" s="2">
        <f t="shared" si="34"/>
        <v>2.73712593834989</v>
      </c>
      <c r="F207" s="2">
        <f t="shared" si="35"/>
        <v>2.7387878423214134</v>
      </c>
      <c r="G207" s="2">
        <f t="shared" si="36"/>
        <v>2.7387888495285417</v>
      </c>
      <c r="H207" s="2">
        <f t="shared" si="37"/>
        <v>2.7404456655131462</v>
      </c>
      <c r="I207" s="8">
        <f t="shared" si="38"/>
        <v>31.234973934305177</v>
      </c>
      <c r="J207" s="8">
        <f t="shared" si="39"/>
        <v>28.76502606569484</v>
      </c>
      <c r="K207" s="8">
        <f t="shared" si="32"/>
        <v>27.842379938766481</v>
      </c>
      <c r="L207" s="8"/>
      <c r="M207" s="8"/>
    </row>
    <row r="208" spans="3:13" x14ac:dyDescent="0.25">
      <c r="C208" s="3">
        <f t="shared" si="33"/>
        <v>9.8000000000000043</v>
      </c>
      <c r="D208" s="3"/>
      <c r="E208" s="2">
        <f t="shared" si="34"/>
        <v>2.7341461234930953</v>
      </c>
      <c r="F208" s="2">
        <f t="shared" si="35"/>
        <v>2.7358171552869965</v>
      </c>
      <c r="G208" s="2">
        <f t="shared" si="36"/>
        <v>2.7358181746941299</v>
      </c>
      <c r="H208" s="2">
        <f t="shared" si="37"/>
        <v>2.7374840837641772</v>
      </c>
      <c r="I208" s="8">
        <f t="shared" si="38"/>
        <v>31.098183093745014</v>
      </c>
      <c r="J208" s="8">
        <f t="shared" si="39"/>
        <v>28.901816906255004</v>
      </c>
      <c r="K208" s="8">
        <f t="shared" si="32"/>
        <v>27.720446667330762</v>
      </c>
      <c r="L208" s="8"/>
      <c r="M208" s="8"/>
    </row>
    <row r="209" spans="3:13" x14ac:dyDescent="0.25">
      <c r="C209" s="3">
        <f t="shared" si="33"/>
        <v>9.850000000000005</v>
      </c>
      <c r="D209" s="3"/>
      <c r="E209" s="2">
        <f t="shared" si="34"/>
        <v>2.7311498965519743</v>
      </c>
      <c r="F209" s="2">
        <f t="shared" si="35"/>
        <v>2.7328301185500825</v>
      </c>
      <c r="G209" s="2">
        <f t="shared" si="36"/>
        <v>2.7328311503274545</v>
      </c>
      <c r="H209" s="2">
        <f t="shared" si="37"/>
        <v>2.7345062146279928</v>
      </c>
      <c r="I209" s="8">
        <f t="shared" si="38"/>
        <v>30.961541605003887</v>
      </c>
      <c r="J209" s="8">
        <f t="shared" si="39"/>
        <v>29.03845839499613</v>
      </c>
      <c r="K209" s="8">
        <f t="shared" si="32"/>
        <v>27.598646525831338</v>
      </c>
      <c r="L209" s="8"/>
      <c r="M209" s="8"/>
    </row>
    <row r="210" spans="3:13" x14ac:dyDescent="0.25">
      <c r="C210" s="3">
        <f t="shared" si="33"/>
        <v>9.9000000000000057</v>
      </c>
      <c r="D210" s="3"/>
      <c r="E210" s="2">
        <f t="shared" si="34"/>
        <v>2.728137144988573</v>
      </c>
      <c r="F210" s="2">
        <f t="shared" si="35"/>
        <v>2.7298266199978274</v>
      </c>
      <c r="G210" s="2">
        <f t="shared" si="36"/>
        <v>2.7298276643182806</v>
      </c>
      <c r="H210" s="2">
        <f t="shared" si="37"/>
        <v>2.7315119464187219</v>
      </c>
      <c r="I210" s="8">
        <f t="shared" si="38"/>
        <v>30.825050291170225</v>
      </c>
      <c r="J210" s="8">
        <f t="shared" si="39"/>
        <v>29.174949708829793</v>
      </c>
      <c r="K210" s="8">
        <f t="shared" si="32"/>
        <v>27.4769802479567</v>
      </c>
      <c r="L210" s="8"/>
      <c r="M210" s="8"/>
    </row>
    <row r="211" spans="3:13" x14ac:dyDescent="0.25">
      <c r="C211" s="3">
        <f t="shared" si="33"/>
        <v>9.9500000000000064</v>
      </c>
      <c r="D211" s="3"/>
      <c r="E211" s="2">
        <f t="shared" si="34"/>
        <v>2.7251077554939611</v>
      </c>
      <c r="F211" s="2">
        <f t="shared" si="35"/>
        <v>2.726806546747722</v>
      </c>
      <c r="G211" s="2">
        <f t="shared" si="36"/>
        <v>2.7268076037867504</v>
      </c>
      <c r="H211" s="2">
        <f t="shared" si="37"/>
        <v>2.728501166682217</v>
      </c>
      <c r="I211" s="8">
        <f t="shared" si="38"/>
        <v>30.688709980976515</v>
      </c>
      <c r="J211" s="8">
        <f t="shared" si="39"/>
        <v>29.311290019023502</v>
      </c>
      <c r="K211" s="8">
        <f t="shared" si="32"/>
        <v>27.355448572426361</v>
      </c>
      <c r="L211" s="8"/>
      <c r="M211" s="8"/>
    </row>
    <row r="212" spans="3:13" x14ac:dyDescent="0.25">
      <c r="C212" s="3">
        <f t="shared" si="33"/>
        <v>10.000000000000007</v>
      </c>
      <c r="D212" s="3"/>
      <c r="E212" s="2">
        <f t="shared" si="34"/>
        <v>2.7220616139857783</v>
      </c>
      <c r="F212" s="2">
        <f t="shared" si="35"/>
        <v>2.7237697851450902</v>
      </c>
      <c r="G212" s="2">
        <f t="shared" si="36"/>
        <v>2.7237708550808835</v>
      </c>
      <c r="H212" s="2">
        <f t="shared" si="37"/>
        <v>2.7254737621934999</v>
      </c>
      <c r="I212" s="8">
        <f t="shared" si="38"/>
        <v>30.552521508837923</v>
      </c>
      <c r="J212" s="8">
        <f t="shared" si="39"/>
        <v>29.447478491162094</v>
      </c>
      <c r="K212" s="8">
        <f t="shared" si="32"/>
        <v>27.234052243025292</v>
      </c>
      <c r="L212" s="8"/>
      <c r="M212" s="8"/>
    </row>
    <row r="213" spans="3:13" x14ac:dyDescent="0.25">
      <c r="C213" s="3">
        <f t="shared" si="33"/>
        <v>10.050000000000008</v>
      </c>
      <c r="D213" s="3"/>
      <c r="E213" s="2">
        <f t="shared" si="34"/>
        <v>2.718998605605877</v>
      </c>
      <c r="F213" s="2">
        <f t="shared" si="35"/>
        <v>2.7207162207606777</v>
      </c>
      <c r="G213" s="2">
        <f t="shared" si="36"/>
        <v>2.7207173037741605</v>
      </c>
      <c r="H213" s="2">
        <f t="shared" si="37"/>
        <v>2.7224296189542914</v>
      </c>
      <c r="I213" s="8">
        <f t="shared" si="38"/>
        <v>30.416485714891007</v>
      </c>
      <c r="J213" s="8">
        <f t="shared" si="39"/>
        <v>29.583514285109011</v>
      </c>
      <c r="K213" s="8">
        <f t="shared" si="32"/>
        <v>27.112792008638415</v>
      </c>
      <c r="L213" s="8"/>
      <c r="M213" s="8"/>
    </row>
    <row r="214" spans="3:13" x14ac:dyDescent="0.25">
      <c r="C214" s="3">
        <f t="shared" si="33"/>
        <v>10.100000000000009</v>
      </c>
      <c r="D214" s="3"/>
      <c r="E214" s="2">
        <f t="shared" si="34"/>
        <v>2.715918614718063</v>
      </c>
      <c r="F214" s="2">
        <f t="shared" si="35"/>
        <v>2.7176457383883301</v>
      </c>
      <c r="G214" s="2">
        <f t="shared" si="36"/>
        <v>2.7176468346632108</v>
      </c>
      <c r="H214" s="2">
        <f t="shared" si="37"/>
        <v>2.7193686221906432</v>
      </c>
      <c r="I214" s="8">
        <f t="shared" si="38"/>
        <v>30.280603445032575</v>
      </c>
      <c r="J214" s="8">
        <f t="shared" si="39"/>
        <v>29.719396554967442</v>
      </c>
      <c r="K214" s="8">
        <f t="shared" si="32"/>
        <v>26.991668623285264</v>
      </c>
      <c r="L214" s="8"/>
      <c r="M214" s="8"/>
    </row>
    <row r="215" spans="3:13" x14ac:dyDescent="0.25">
      <c r="C215" s="3">
        <f t="shared" si="33"/>
        <v>10.150000000000009</v>
      </c>
      <c r="D215" s="3"/>
      <c r="E215" s="2">
        <f t="shared" si="34"/>
        <v>2.7128215249059342</v>
      </c>
      <c r="F215" s="2">
        <f t="shared" si="35"/>
        <v>2.7145582220427822</v>
      </c>
      <c r="G215" s="2">
        <f t="shared" si="36"/>
        <v>2.7145593317655918</v>
      </c>
      <c r="H215" s="2">
        <f t="shared" si="37"/>
        <v>2.7162906563506612</v>
      </c>
      <c r="I215" s="8">
        <f t="shared" si="38"/>
        <v>30.144875550958631</v>
      </c>
      <c r="J215" s="8">
        <f t="shared" si="39"/>
        <v>29.855124449041387</v>
      </c>
      <c r="K215" s="8">
        <f t="shared" si="32"/>
        <v>26.870682846154683</v>
      </c>
      <c r="L215" s="8"/>
      <c r="M215" s="8"/>
    </row>
    <row r="216" spans="3:13" x14ac:dyDescent="0.25">
      <c r="C216" s="3">
        <f t="shared" si="33"/>
        <v>10.20000000000001</v>
      </c>
      <c r="D216" s="3"/>
      <c r="E216" s="2">
        <f t="shared" si="34"/>
        <v>2.7097072189708262</v>
      </c>
      <c r="F216" s="2">
        <f t="shared" si="35"/>
        <v>2.7114535549575329</v>
      </c>
      <c r="G216" s="2">
        <f t="shared" si="36"/>
        <v>2.7114546783176747</v>
      </c>
      <c r="H216" s="2">
        <f t="shared" si="37"/>
        <v>2.7131956051023316</v>
      </c>
      <c r="I216" s="8">
        <f t="shared" si="38"/>
        <v>30.009302890203433</v>
      </c>
      <c r="J216" s="8">
        <f t="shared" si="39"/>
        <v>29.990697109796585</v>
      </c>
      <c r="K216" s="8">
        <f t="shared" si="32"/>
        <v>26.749835441639643</v>
      </c>
      <c r="L216" s="8"/>
      <c r="M216" s="8"/>
    </row>
    <row r="217" spans="3:13" x14ac:dyDescent="0.25">
      <c r="C217" s="3">
        <f t="shared" si="33"/>
        <v>10.250000000000011</v>
      </c>
      <c r="D217" s="3"/>
      <c r="E217" s="2">
        <f t="shared" si="34"/>
        <v>2.7065755789298702</v>
      </c>
      <c r="F217" s="2">
        <f t="shared" si="35"/>
        <v>2.7083316195828444</v>
      </c>
      <c r="G217" s="2">
        <f t="shared" si="36"/>
        <v>2.7083327567726387</v>
      </c>
      <c r="H217" s="2">
        <f t="shared" si="37"/>
        <v>2.7100833513314484</v>
      </c>
      <c r="I217" s="8">
        <f t="shared" si="38"/>
        <v>29.873886326178663</v>
      </c>
      <c r="J217" s="8">
        <f t="shared" si="39"/>
        <v>30.126113673821354</v>
      </c>
      <c r="K217" s="8">
        <f t="shared" si="32"/>
        <v>26.629127179372166</v>
      </c>
      <c r="L217" s="8"/>
      <c r="M217" s="8"/>
    </row>
    <row r="218" spans="3:13" x14ac:dyDescent="0.25">
      <c r="C218" s="3">
        <f t="shared" si="33"/>
        <v>10.300000000000011</v>
      </c>
      <c r="D218" s="3"/>
      <c r="E218" s="2">
        <f t="shared" si="34"/>
        <v>2.7034264860141581</v>
      </c>
      <c r="F218" s="2">
        <f t="shared" si="35"/>
        <v>2.7051922975838405</v>
      </c>
      <c r="G218" s="2">
        <f t="shared" si="36"/>
        <v>2.7051934487985707</v>
      </c>
      <c r="H218" s="2">
        <f t="shared" si="37"/>
        <v>2.7069537771396557</v>
      </c>
      <c r="I218" s="8">
        <f t="shared" si="38"/>
        <v>29.738626728212676</v>
      </c>
      <c r="J218" s="8">
        <f t="shared" si="39"/>
        <v>30.261373271787342</v>
      </c>
      <c r="K218" s="8">
        <f t="shared" si="32"/>
        <v>26.508558834258302</v>
      </c>
      <c r="L218" s="8"/>
      <c r="M218" s="8"/>
    </row>
    <row r="219" spans="3:13" x14ac:dyDescent="0.25">
      <c r="C219" s="3">
        <f t="shared" si="33"/>
        <v>10.350000000000012</v>
      </c>
      <c r="D219" s="3"/>
      <c r="E219" s="2">
        <f t="shared" si="34"/>
        <v>2.7002598206670316</v>
      </c>
      <c r="F219" s="2">
        <f t="shared" si="35"/>
        <v>2.7020354698387279</v>
      </c>
      <c r="G219" s="2">
        <f t="shared" si="36"/>
        <v>2.7020366352766891</v>
      </c>
      <c r="H219" s="2">
        <f t="shared" si="37"/>
        <v>2.7038067638425973</v>
      </c>
      <c r="I219" s="8">
        <f t="shared" si="38"/>
        <v>29.603524971589838</v>
      </c>
      <c r="J219" s="8">
        <f t="shared" si="39"/>
        <v>30.39647502841018</v>
      </c>
      <c r="K219" s="8">
        <f t="shared" si="32"/>
        <v>26.388131186513203</v>
      </c>
      <c r="L219" s="8"/>
      <c r="M219" s="8"/>
    </row>
    <row r="220" spans="3:13" x14ac:dyDescent="0.25">
      <c r="C220" s="3">
        <f t="shared" si="33"/>
        <v>10.400000000000013</v>
      </c>
      <c r="D220" s="3"/>
      <c r="E220" s="2">
        <f t="shared" si="34"/>
        <v>2.6970754625424904</v>
      </c>
      <c r="F220" s="2">
        <f t="shared" si="35"/>
        <v>2.6988610164371325</v>
      </c>
      <c r="G220" s="2">
        <f t="shared" si="36"/>
        <v>2.6988621962996793</v>
      </c>
      <c r="H220" s="2">
        <f t="shared" si="37"/>
        <v>2.7006421919681873</v>
      </c>
      <c r="I220" s="8">
        <f t="shared" si="38"/>
        <v>29.46858193758997</v>
      </c>
      <c r="J220" s="8">
        <f t="shared" si="39"/>
        <v>30.531418062410047</v>
      </c>
      <c r="K220" s="8">
        <f t="shared" si="32"/>
        <v>26.267845021696278</v>
      </c>
      <c r="L220" s="8"/>
      <c r="M220" s="8"/>
    </row>
    <row r="221" spans="3:13" x14ac:dyDescent="0.25">
      <c r="C221" s="3">
        <f t="shared" si="33"/>
        <v>10.450000000000014</v>
      </c>
      <c r="D221" s="3"/>
      <c r="E221" s="2">
        <f t="shared" si="34"/>
        <v>2.6938732905037286</v>
      </c>
      <c r="F221" s="2">
        <f t="shared" si="35"/>
        <v>2.6956688166785612</v>
      </c>
      <c r="G221" s="2">
        <f t="shared" si="36"/>
        <v>2.6956700111701561</v>
      </c>
      <c r="H221" s="2">
        <f t="shared" si="37"/>
        <v>2.697459941255</v>
      </c>
      <c r="I221" s="8">
        <f t="shared" si="38"/>
        <v>29.333798513527835</v>
      </c>
      <c r="J221" s="8">
        <f t="shared" si="39"/>
        <v>30.666201486472183</v>
      </c>
      <c r="K221" s="8">
        <f t="shared" si="32"/>
        <v>26.147701130746388</v>
      </c>
      <c r="L221" s="8"/>
      <c r="M221" s="8"/>
    </row>
    <row r="222" spans="3:13" x14ac:dyDescent="0.25">
      <c r="C222" s="3">
        <f t="shared" si="33"/>
        <v>10.500000000000014</v>
      </c>
      <c r="D222" s="3"/>
      <c r="E222" s="2">
        <f t="shared" si="34"/>
        <v>2.6906531826218001</v>
      </c>
      <c r="F222" s="2">
        <f t="shared" si="35"/>
        <v>2.6924587490709952</v>
      </c>
      <c r="G222" s="2">
        <f t="shared" si="36"/>
        <v>2.692459958399259</v>
      </c>
      <c r="H222" s="2">
        <f t="shared" si="37"/>
        <v>2.6942598906507875</v>
      </c>
      <c r="I222" s="8">
        <f t="shared" si="38"/>
        <v>29.199175592792727</v>
      </c>
      <c r="J222" s="8">
        <f t="shared" si="39"/>
        <v>30.800824407207291</v>
      </c>
      <c r="K222" s="8">
        <f t="shared" si="32"/>
        <v>26.027700310017138</v>
      </c>
      <c r="L222" s="8"/>
      <c r="M222" s="8"/>
    </row>
    <row r="223" spans="3:13" x14ac:dyDescent="0.25">
      <c r="C223" s="3">
        <f t="shared" si="33"/>
        <v>10.550000000000015</v>
      </c>
      <c r="D223" s="3"/>
      <c r="E223" s="2">
        <f t="shared" si="34"/>
        <v>2.6874150161744232</v>
      </c>
      <c r="F223" s="2">
        <f t="shared" si="35"/>
        <v>2.6892306913296125</v>
      </c>
      <c r="G223" s="2">
        <f t="shared" si="36"/>
        <v>2.6892319157053728</v>
      </c>
      <c r="H223" s="2">
        <f t="shared" si="37"/>
        <v>2.6910419183111283</v>
      </c>
      <c r="I223" s="8">
        <f t="shared" si="38"/>
        <v>29.064714074888098</v>
      </c>
      <c r="J223" s="8">
        <f t="shared" si="39"/>
        <v>30.93528592511192</v>
      </c>
      <c r="K223" s="8">
        <f t="shared" si="32"/>
        <v>25.907843361312207</v>
      </c>
      <c r="L223" s="8"/>
      <c r="M223" s="8"/>
    </row>
    <row r="224" spans="3:13" x14ac:dyDescent="0.25">
      <c r="C224" s="3">
        <f t="shared" si="33"/>
        <v>10.600000000000016</v>
      </c>
      <c r="D224" s="3"/>
      <c r="E224" s="2">
        <f t="shared" si="34"/>
        <v>2.6841586676449256</v>
      </c>
      <c r="F224" s="2">
        <f t="shared" si="35"/>
        <v>2.6859845203756505</v>
      </c>
      <c r="G224" s="2">
        <f t="shared" si="36"/>
        <v>2.6859857600129962</v>
      </c>
      <c r="H224" s="2">
        <f t="shared" si="37"/>
        <v>2.6878059015982099</v>
      </c>
      <c r="I224" s="8">
        <f t="shared" si="38"/>
        <v>28.93041486547126</v>
      </c>
      <c r="J224" s="8">
        <f t="shared" si="39"/>
        <v>31.069585134528758</v>
      </c>
      <c r="K224" s="8">
        <f t="shared" si="32"/>
        <v>25.788131091920718</v>
      </c>
      <c r="L224" s="8"/>
      <c r="M224" s="8"/>
    </row>
    <row r="225" spans="3:13" x14ac:dyDescent="0.25">
      <c r="C225" s="3">
        <f t="shared" si="33"/>
        <v>10.650000000000016</v>
      </c>
      <c r="D225" s="3"/>
      <c r="E225" s="2">
        <f t="shared" si="34"/>
        <v>2.680884012721334</v>
      </c>
      <c r="F225" s="2">
        <f t="shared" si="35"/>
        <v>2.6827201123354145</v>
      </c>
      <c r="G225" s="2">
        <f t="shared" si="36"/>
        <v>2.6827213674517449</v>
      </c>
      <c r="H225" s="2">
        <f t="shared" si="37"/>
        <v>2.6845517170797542</v>
      </c>
      <c r="I225" s="8">
        <f t="shared" si="38"/>
        <v>28.796278876393131</v>
      </c>
      <c r="J225" s="8">
        <f t="shared" si="39"/>
        <v>31.203721123606886</v>
      </c>
      <c r="K225" s="8">
        <f t="shared" si="32"/>
        <v>25.668564314652698</v>
      </c>
      <c r="L225" s="8"/>
      <c r="M225" s="8"/>
    </row>
    <row r="226" spans="3:13" x14ac:dyDescent="0.25">
      <c r="C226" s="3">
        <f t="shared" si="33"/>
        <v>10.700000000000017</v>
      </c>
      <c r="D226" s="3"/>
      <c r="E226" s="2">
        <f t="shared" si="34"/>
        <v>2.6775909262956192</v>
      </c>
      <c r="F226" s="2">
        <f t="shared" si="35"/>
        <v>2.6794373425394311</v>
      </c>
      <c r="G226" s="2">
        <f t="shared" si="36"/>
        <v>2.6794386133555101</v>
      </c>
      <c r="H226" s="2">
        <f t="shared" si="37"/>
        <v>2.6812792405280854</v>
      </c>
      <c r="I226" s="8">
        <f t="shared" si="38"/>
        <v>28.66230702573802</v>
      </c>
      <c r="J226" s="8">
        <f t="shared" si="39"/>
        <v>31.337692974261998</v>
      </c>
      <c r="K226" s="8">
        <f t="shared" si="32"/>
        <v>25.549143847874511</v>
      </c>
      <c r="L226" s="8"/>
      <c r="M226" s="8"/>
    </row>
    <row r="227" spans="3:13" x14ac:dyDescent="0.25">
      <c r="C227" s="3">
        <f t="shared" si="33"/>
        <v>10.750000000000018</v>
      </c>
      <c r="D227" s="3"/>
      <c r="E227" s="2">
        <f t="shared" si="34"/>
        <v>2.6742792824630888</v>
      </c>
      <c r="F227" s="2">
        <f t="shared" si="35"/>
        <v>2.6761360855217569</v>
      </c>
      <c r="G227" s="2">
        <f t="shared" si="36"/>
        <v>2.6761373722617656</v>
      </c>
      <c r="H227" s="2">
        <f t="shared" si="37"/>
        <v>2.6779883469193524</v>
      </c>
      <c r="I227" s="8">
        <f t="shared" si="38"/>
        <v>28.52850023786344</v>
      </c>
      <c r="J227" s="8">
        <f t="shared" si="39"/>
        <v>31.471499762136578</v>
      </c>
      <c r="K227" s="8">
        <f t="shared" si="32"/>
        <v>25.429870515544359</v>
      </c>
      <c r="L227" s="8"/>
      <c r="M227" s="8"/>
    </row>
    <row r="228" spans="3:13" x14ac:dyDescent="0.25">
      <c r="C228" s="3">
        <f t="shared" si="33"/>
        <v>10.800000000000018</v>
      </c>
      <c r="D228" s="3"/>
      <c r="E228" s="2">
        <f t="shared" si="34"/>
        <v>2.6709489545219549</v>
      </c>
      <c r="F228" s="2">
        <f t="shared" si="35"/>
        <v>2.6728162150194428</v>
      </c>
      <c r="G228" s="2">
        <f t="shared" si="36"/>
        <v>2.6728175179110352</v>
      </c>
      <c r="H228" s="2">
        <f t="shared" si="37"/>
        <v>2.6746789104329047</v>
      </c>
      <c r="I228" s="8">
        <f t="shared" si="38"/>
        <v>28.394859443439977</v>
      </c>
      <c r="J228" s="8">
        <f t="shared" si="39"/>
        <v>31.605140556560041</v>
      </c>
      <c r="K228" s="8">
        <f t="shared" si="32"/>
        <v>25.310745147247829</v>
      </c>
      <c r="L228" s="8"/>
      <c r="M228" s="8"/>
    </row>
    <row r="229" spans="3:13" x14ac:dyDescent="0.25">
      <c r="C229" s="3">
        <f t="shared" si="33"/>
        <v>10.850000000000019</v>
      </c>
      <c r="D229" s="3"/>
      <c r="E229" s="2">
        <f t="shared" si="34"/>
        <v>2.6675998149730566</v>
      </c>
      <c r="F229" s="2">
        <f t="shared" si="35"/>
        <v>2.6694776039721724</v>
      </c>
      <c r="G229" s="2">
        <f t="shared" si="36"/>
        <v>2.6694789232465288</v>
      </c>
      <c r="H229" s="2">
        <f t="shared" si="37"/>
        <v>2.6713508044508276</v>
      </c>
      <c r="I229" s="8">
        <f t="shared" si="38"/>
        <v>28.261385579491133</v>
      </c>
      <c r="J229" s="8">
        <f t="shared" si="39"/>
        <v>31.738614420508885</v>
      </c>
      <c r="K229" s="8">
        <f t="shared" si="32"/>
        <v>25.191768578233393</v>
      </c>
      <c r="L229" s="8"/>
      <c r="M229" s="8"/>
    </row>
    <row r="230" spans="3:13" x14ac:dyDescent="0.25">
      <c r="C230" s="3">
        <f t="shared" si="33"/>
        <v>10.90000000000002</v>
      </c>
      <c r="D230" s="3"/>
      <c r="E230" s="2">
        <f t="shared" si="34"/>
        <v>2.664231735519766</v>
      </c>
      <c r="F230" s="2">
        <f t="shared" si="35"/>
        <v>2.6661201245220552</v>
      </c>
      <c r="G230" s="2">
        <f t="shared" si="36"/>
        <v>2.6661214604139398</v>
      </c>
      <c r="H230" s="2">
        <f t="shared" si="37"/>
        <v>2.6680039015576509</v>
      </c>
      <c r="I230" s="8">
        <f t="shared" si="38"/>
        <v>28.12807958943322</v>
      </c>
      <c r="J230" s="8">
        <f t="shared" si="39"/>
        <v>31.871920410566798</v>
      </c>
      <c r="K230" s="8">
        <f t="shared" si="32"/>
        <v>25.072941649447984</v>
      </c>
      <c r="L230" s="8"/>
      <c r="M230" s="8"/>
    </row>
    <row r="231" spans="3:13" x14ac:dyDescent="0.25">
      <c r="C231" s="3">
        <f t="shared" si="33"/>
        <v>10.950000000000021</v>
      </c>
      <c r="D231" s="3"/>
      <c r="E231" s="2">
        <f t="shared" si="34"/>
        <v>2.6608445870680661</v>
      </c>
      <c r="F231" s="2">
        <f t="shared" si="35"/>
        <v>2.6627436480136111</v>
      </c>
      <c r="G231" s="2">
        <f t="shared" si="36"/>
        <v>2.6627450007614288</v>
      </c>
      <c r="H231" s="2">
        <f t="shared" si="37"/>
        <v>2.6646380735402206</v>
      </c>
      <c r="I231" s="8">
        <f t="shared" si="38"/>
        <v>27.994942423115234</v>
      </c>
      <c r="J231" s="8">
        <f t="shared" si="39"/>
        <v>32.005057576884781</v>
      </c>
      <c r="K231" s="8">
        <f t="shared" si="32"/>
        <v>24.954265207572522</v>
      </c>
      <c r="L231" s="8"/>
      <c r="M231" s="8"/>
    </row>
    <row r="232" spans="3:13" x14ac:dyDescent="0.25">
      <c r="C232" s="3">
        <f t="shared" si="33"/>
        <v>11.000000000000021</v>
      </c>
      <c r="D232" s="3"/>
      <c r="E232" s="2">
        <f t="shared" si="34"/>
        <v>2.6574382397268161</v>
      </c>
      <c r="F232" s="2">
        <f t="shared" si="35"/>
        <v>2.6593480449939273</v>
      </c>
      <c r="G232" s="2">
        <f t="shared" si="36"/>
        <v>2.6593494148397778</v>
      </c>
      <c r="H232" s="2">
        <f t="shared" si="37"/>
        <v>2.6612531913877602</v>
      </c>
      <c r="I232" s="8">
        <f t="shared" si="38"/>
        <v>27.861975036858716</v>
      </c>
      <c r="J232" s="8">
        <f t="shared" si="39"/>
        <v>32.138024963141298</v>
      </c>
      <c r="K232" s="8">
        <f t="shared" si="32"/>
        <v>24.835740105057464</v>
      </c>
      <c r="L232" s="8"/>
      <c r="M232" s="8"/>
    </row>
    <row r="233" spans="3:13" x14ac:dyDescent="0.25">
      <c r="C233" s="3">
        <f t="shared" si="33"/>
        <v>11.050000000000022</v>
      </c>
      <c r="D233" s="3"/>
      <c r="E233" s="2">
        <f t="shared" si="34"/>
        <v>2.6540125628082119</v>
      </c>
      <c r="F233" s="2">
        <f t="shared" si="35"/>
        <v>2.6559331852130019</v>
      </c>
      <c r="G233" s="2">
        <f t="shared" si="36"/>
        <v>2.6559345724027432</v>
      </c>
      <c r="H233" s="2">
        <f t="shared" si="37"/>
        <v>2.6578491252921048</v>
      </c>
      <c r="I233" s="8">
        <f t="shared" si="38"/>
        <v>27.729178393497619</v>
      </c>
      <c r="J233" s="8">
        <f t="shared" si="39"/>
        <v>32.270821606502395</v>
      </c>
      <c r="K233" s="8">
        <f t="shared" si="32"/>
        <v>24.717367200158328</v>
      </c>
      <c r="L233" s="8"/>
      <c r="M233" s="8"/>
    </row>
    <row r="234" spans="3:13" x14ac:dyDescent="0.25">
      <c r="C234" s="3">
        <f t="shared" si="33"/>
        <v>11.100000000000023</v>
      </c>
      <c r="D234" s="3"/>
      <c r="E234" s="2">
        <f t="shared" si="34"/>
        <v>2.6505674248284379</v>
      </c>
      <c r="F234" s="2">
        <f t="shared" si="35"/>
        <v>2.6524989376242902</v>
      </c>
      <c r="G234" s="2">
        <f t="shared" si="36"/>
        <v>2.6525003424075959</v>
      </c>
      <c r="H234" s="2">
        <f t="shared" si="37"/>
        <v>2.6544257446481363</v>
      </c>
      <c r="I234" s="8">
        <f t="shared" si="38"/>
        <v>27.596553462418118</v>
      </c>
      <c r="J234" s="8">
        <f t="shared" si="39"/>
        <v>32.4034465375819</v>
      </c>
      <c r="K234" s="8">
        <f t="shared" si="32"/>
        <v>24.59914735697118</v>
      </c>
      <c r="L234" s="8"/>
      <c r="M234" s="8"/>
    </row>
    <row r="235" spans="3:13" x14ac:dyDescent="0.25">
      <c r="C235" s="3">
        <f t="shared" si="33"/>
        <v>11.150000000000023</v>
      </c>
      <c r="D235" s="3"/>
      <c r="E235" s="2">
        <f t="shared" si="34"/>
        <v>2.6471026935085233</v>
      </c>
      <c r="F235" s="2">
        <f t="shared" si="35"/>
        <v>2.6490451703854414</v>
      </c>
      <c r="G235" s="2">
        <f t="shared" si="36"/>
        <v>2.6490465930158602</v>
      </c>
      <c r="H235" s="2">
        <f t="shared" si="37"/>
        <v>2.650982918054404</v>
      </c>
      <c r="I235" s="8">
        <f t="shared" si="38"/>
        <v>27.464101219598405</v>
      </c>
      <c r="J235" s="8">
        <f t="shared" si="39"/>
        <v>32.53589878040161</v>
      </c>
      <c r="K235" s="8">
        <f t="shared" si="32"/>
        <v>24.481081445468114</v>
      </c>
      <c r="L235" s="8"/>
      <c r="M235" s="8"/>
    </row>
    <row r="236" spans="3:13" x14ac:dyDescent="0.25">
      <c r="C236" s="3">
        <f t="shared" si="33"/>
        <v>11.200000000000024</v>
      </c>
      <c r="D236" s="3"/>
      <c r="E236" s="2">
        <f t="shared" si="34"/>
        <v>2.6436182357754161</v>
      </c>
      <c r="F236" s="2">
        <f t="shared" si="35"/>
        <v>2.6455717508592498</v>
      </c>
      <c r="G236" s="2">
        <f t="shared" si="36"/>
        <v>2.6455731915942664</v>
      </c>
      <c r="H236" s="2">
        <f t="shared" si="37"/>
        <v>2.6475205133139612</v>
      </c>
      <c r="I236" s="8">
        <f t="shared" si="38"/>
        <v>27.331822647648433</v>
      </c>
      <c r="J236" s="8">
        <f t="shared" si="39"/>
        <v>32.668177352351577</v>
      </c>
      <c r="K236" s="8">
        <f t="shared" si="32"/>
        <v>24.363170341532676</v>
      </c>
      <c r="L236" s="8"/>
      <c r="M236" s="8"/>
    </row>
    <row r="237" spans="3:13" x14ac:dyDescent="0.25">
      <c r="C237" s="3">
        <f t="shared" si="33"/>
        <v>11.250000000000025</v>
      </c>
      <c r="D237" s="3"/>
      <c r="E237" s="2">
        <f t="shared" si="34"/>
        <v>2.6401139177632658</v>
      </c>
      <c r="F237" s="2">
        <f t="shared" si="35"/>
        <v>2.6420785456148144</v>
      </c>
      <c r="G237" s="2">
        <f t="shared" si="36"/>
        <v>2.6420800047159125</v>
      </c>
      <c r="H237" s="2">
        <f t="shared" si="37"/>
        <v>2.6440383974353998</v>
      </c>
      <c r="I237" s="8">
        <f t="shared" si="38"/>
        <v>27.199718735849601</v>
      </c>
      <c r="J237" s="8">
        <f t="shared" si="39"/>
        <v>32.800281264150414</v>
      </c>
      <c r="K237" s="8">
        <f t="shared" si="32"/>
        <v>24.245414926995231</v>
      </c>
      <c r="L237" s="8"/>
      <c r="M237" s="8"/>
    </row>
    <row r="238" spans="3:13" x14ac:dyDescent="0.25">
      <c r="C238" s="3">
        <f t="shared" si="33"/>
        <v>11.300000000000026</v>
      </c>
      <c r="D238" s="3"/>
      <c r="E238" s="2">
        <f t="shared" si="34"/>
        <v>2.636589604814934</v>
      </c>
      <c r="F238" s="2">
        <f t="shared" si="35"/>
        <v>2.6385654204289186</v>
      </c>
      <c r="G238" s="2">
        <f t="shared" si="36"/>
        <v>2.6385668981616437</v>
      </c>
      <c r="H238" s="2">
        <f t="shared" si="37"/>
        <v>2.6405364366341098</v>
      </c>
      <c r="I238" s="8">
        <f t="shared" si="38"/>
        <v>27.067790480194351</v>
      </c>
      <c r="J238" s="8">
        <f t="shared" si="39"/>
        <v>32.932209519805667</v>
      </c>
      <c r="K238" s="8">
        <f t="shared" si="32"/>
        <v>24.127816089668272</v>
      </c>
      <c r="L238" s="8"/>
      <c r="M238" s="8"/>
    </row>
    <row r="239" spans="3:13" x14ac:dyDescent="0.25">
      <c r="C239" s="3">
        <f t="shared" si="33"/>
        <v>11.350000000000026</v>
      </c>
      <c r="D239" s="3"/>
      <c r="E239" s="2">
        <f t="shared" si="34"/>
        <v>2.6330451614837358</v>
      </c>
      <c r="F239" s="2">
        <f t="shared" si="35"/>
        <v>2.6350322402876429</v>
      </c>
      <c r="G239" s="2">
        <f t="shared" si="36"/>
        <v>2.6350337369216645</v>
      </c>
      <c r="H239" s="2">
        <f t="shared" si="37"/>
        <v>2.637014496333753</v>
      </c>
      <c r="I239" s="8">
        <f t="shared" si="38"/>
        <v>26.936038883425717</v>
      </c>
      <c r="J239" s="8">
        <f t="shared" si="39"/>
        <v>33.063961116574305</v>
      </c>
      <c r="K239" s="8">
        <f t="shared" si="32"/>
        <v>24.010374723381659</v>
      </c>
      <c r="L239" s="8"/>
      <c r="M239" s="8"/>
    </row>
    <row r="240" spans="3:13" x14ac:dyDescent="0.25">
      <c r="C240" s="3">
        <f t="shared" si="33"/>
        <v>11.400000000000027</v>
      </c>
      <c r="D240" s="3"/>
      <c r="E240" s="2">
        <f t="shared" si="34"/>
        <v>2.6294804515354202</v>
      </c>
      <c r="F240" s="2">
        <f t="shared" si="35"/>
        <v>2.631478869388205</v>
      </c>
      <c r="G240" s="2">
        <f t="shared" si="36"/>
        <v>2.6314803851973831</v>
      </c>
      <c r="H240" s="2">
        <f t="shared" si="37"/>
        <v>2.6334724411679793</v>
      </c>
      <c r="I240" s="8">
        <f t="shared" si="38"/>
        <v>26.80446495507676</v>
      </c>
      <c r="J240" s="8">
        <f t="shared" si="39"/>
        <v>33.195535044923261</v>
      </c>
      <c r="K240" s="8">
        <f t="shared" si="32"/>
        <v>23.893091728017794</v>
      </c>
      <c r="L240" s="8"/>
      <c r="M240" s="8"/>
    </row>
    <row r="241" spans="3:13" x14ac:dyDescent="0.25">
      <c r="C241" s="3">
        <f t="shared" si="33"/>
        <v>11.450000000000028</v>
      </c>
      <c r="D241" s="3"/>
      <c r="E241" s="2">
        <f t="shared" si="34"/>
        <v>2.625895337950396</v>
      </c>
      <c r="F241" s="2">
        <f t="shared" si="35"/>
        <v>2.627905171141045</v>
      </c>
      <c r="G241" s="2">
        <f t="shared" si="36"/>
        <v>2.6279067064034951</v>
      </c>
      <c r="H241" s="2">
        <f t="shared" si="37"/>
        <v>2.629910134982369</v>
      </c>
      <c r="I241" s="8">
        <f t="shared" si="38"/>
        <v>26.67306971150991</v>
      </c>
      <c r="J241" s="8">
        <f t="shared" si="39"/>
        <v>33.326930288490111</v>
      </c>
      <c r="K241" s="8">
        <f t="shared" si="32"/>
        <v>23.775968009546652</v>
      </c>
      <c r="L241" s="8"/>
      <c r="M241" s="8"/>
    </row>
    <row r="242" spans="3:13" x14ac:dyDescent="0.25">
      <c r="C242" s="3">
        <f t="shared" si="33"/>
        <v>11.500000000000028</v>
      </c>
      <c r="D242" s="3"/>
      <c r="E242" s="2">
        <f t="shared" si="34"/>
        <v>2.6222896829262106</v>
      </c>
      <c r="F242" s="2">
        <f t="shared" si="35"/>
        <v>2.6243110081721612</v>
      </c>
      <c r="G242" s="2">
        <f t="shared" si="36"/>
        <v>2.6243125631703199</v>
      </c>
      <c r="H242" s="2">
        <f t="shared" si="37"/>
        <v>2.6263274408366257</v>
      </c>
      <c r="I242" s="8">
        <f t="shared" si="38"/>
        <v>26.541854175956178</v>
      </c>
      <c r="J242" s="8">
        <f t="shared" si="39"/>
        <v>33.458145824043839</v>
      </c>
      <c r="K242" s="8">
        <f t="shared" si="32"/>
        <v>23.659004480060773</v>
      </c>
      <c r="L242" s="8"/>
      <c r="M242" s="8"/>
    </row>
    <row r="243" spans="3:13" x14ac:dyDescent="0.25">
      <c r="C243" s="3">
        <f t="shared" si="33"/>
        <v>11.550000000000029</v>
      </c>
      <c r="D243" s="3"/>
      <c r="E243" s="2">
        <f t="shared" si="34"/>
        <v>2.6186633478802896</v>
      </c>
      <c r="F243" s="2">
        <f t="shared" si="35"/>
        <v>2.6206962423256988</v>
      </c>
      <c r="G243" s="2">
        <f t="shared" si="36"/>
        <v>2.62069781734639</v>
      </c>
      <c r="H243" s="2">
        <f t="shared" si="37"/>
        <v>2.6227242210070214</v>
      </c>
      <c r="I243" s="8">
        <f t="shared" si="38"/>
        <v>26.410819378554248</v>
      </c>
      <c r="J243" s="8">
        <f t="shared" si="39"/>
        <v>33.58918062144577</v>
      </c>
      <c r="K243" s="8">
        <f t="shared" si="32"/>
        <v>23.542202057810087</v>
      </c>
      <c r="L243" s="8"/>
      <c r="M243" s="8"/>
    </row>
    <row r="244" spans="3:13" x14ac:dyDescent="0.25">
      <c r="C244" s="3">
        <f t="shared" si="33"/>
        <v>11.60000000000003</v>
      </c>
      <c r="D244" s="3"/>
      <c r="E244" s="2">
        <f t="shared" si="34"/>
        <v>2.6150161934529486</v>
      </c>
      <c r="F244" s="2">
        <f t="shared" si="35"/>
        <v>2.6170607346668033</v>
      </c>
      <c r="G244" s="2">
        <f t="shared" si="36"/>
        <v>2.6170623300013109</v>
      </c>
      <c r="H244" s="2">
        <f t="shared" si="37"/>
        <v>2.6191003369891011</v>
      </c>
      <c r="I244" s="8">
        <f t="shared" si="38"/>
        <v>26.27996635638943</v>
      </c>
      <c r="J244" s="8">
        <f t="shared" si="39"/>
        <v>33.720033643610591</v>
      </c>
      <c r="K244" s="8">
        <f t="shared" si="32"/>
        <v>23.425561667236643</v>
      </c>
      <c r="L244" s="8"/>
      <c r="M244" s="8"/>
    </row>
    <row r="245" spans="3:13" x14ac:dyDescent="0.25">
      <c r="C245" s="3">
        <f t="shared" si="33"/>
        <v>11.650000000000031</v>
      </c>
      <c r="D245" s="3"/>
      <c r="E245" s="2">
        <f t="shared" si="34"/>
        <v>2.6113480795106767</v>
      </c>
      <c r="F245" s="2">
        <f t="shared" si="35"/>
        <v>2.6134043454847538</v>
      </c>
      <c r="G245" s="2">
        <f t="shared" si="36"/>
        <v>2.613405961428886</v>
      </c>
      <c r="H245" s="2">
        <f t="shared" si="37"/>
        <v>2.6154556495006545</v>
      </c>
      <c r="I245" s="8">
        <f t="shared" si="38"/>
        <v>26.14929615353244</v>
      </c>
      <c r="J245" s="8">
        <f t="shared" si="39"/>
        <v>33.850703846467582</v>
      </c>
      <c r="K245" s="8">
        <f t="shared" si="32"/>
        <v>23.30908423900917</v>
      </c>
      <c r="L245" s="8"/>
      <c r="M245" s="8"/>
    </row>
    <row r="246" spans="3:13" x14ac:dyDescent="0.25">
      <c r="C246" s="3">
        <f t="shared" si="33"/>
        <v>11.700000000000031</v>
      </c>
      <c r="D246" s="3"/>
      <c r="E246" s="2">
        <f t="shared" si="34"/>
        <v>2.6076588651497108</v>
      </c>
      <c r="F246" s="2">
        <f t="shared" si="35"/>
        <v>2.609726934296368</v>
      </c>
      <c r="G246" s="2">
        <f t="shared" si="36"/>
        <v>2.60972857115053</v>
      </c>
      <c r="H246" s="2">
        <f t="shared" si="37"/>
        <v>2.6117900184849652</v>
      </c>
      <c r="I246" s="8">
        <f t="shared" si="38"/>
        <v>26.018809821078037</v>
      </c>
      <c r="J246" s="8">
        <f t="shared" si="39"/>
        <v>33.981190178921985</v>
      </c>
      <c r="K246" s="8">
        <f t="shared" si="32"/>
        <v>23.192770710057527</v>
      </c>
      <c r="L246" s="8"/>
      <c r="M246" s="8"/>
    </row>
    <row r="247" spans="3:13" x14ac:dyDescent="0.25">
      <c r="C247" s="3">
        <f t="shared" si="33"/>
        <v>11.750000000000032</v>
      </c>
      <c r="D247" s="3"/>
      <c r="E247" s="2">
        <f t="shared" si="34"/>
        <v>2.6039484086999032</v>
      </c>
      <c r="F247" s="2">
        <f t="shared" si="35"/>
        <v>2.6060283598497</v>
      </c>
      <c r="G247" s="2">
        <f t="shared" si="36"/>
        <v>2.6060300179189642</v>
      </c>
      <c r="H247" s="2">
        <f t="shared" si="37"/>
        <v>2.6081033031143463</v>
      </c>
      <c r="I247" s="8">
        <f t="shared" si="38"/>
        <v>25.888508417183441</v>
      </c>
      <c r="J247" s="8">
        <f t="shared" si="39"/>
        <v>34.111491582816583</v>
      </c>
      <c r="K247" s="8">
        <f t="shared" si="32"/>
        <v>23.076622023606937</v>
      </c>
      <c r="L247" s="8"/>
      <c r="M247" s="8"/>
    </row>
    <row r="248" spans="3:13" x14ac:dyDescent="0.25">
      <c r="C248" s="3">
        <f t="shared" si="33"/>
        <v>11.800000000000033</v>
      </c>
      <c r="D248" s="3"/>
      <c r="E248" s="2">
        <f t="shared" si="34"/>
        <v>2.6002165677288858</v>
      </c>
      <c r="F248" s="2">
        <f t="shared" si="35"/>
        <v>2.6023084801280376</v>
      </c>
      <c r="G248" s="2">
        <f t="shared" si="36"/>
        <v>2.6023101597222165</v>
      </c>
      <c r="H248" s="2">
        <f t="shared" si="37"/>
        <v>2.6043953617939621</v>
      </c>
      <c r="I248" s="8">
        <f t="shared" si="38"/>
        <v>25.75839300710658</v>
      </c>
      <c r="J248" s="8">
        <f t="shared" si="39"/>
        <v>34.241606992893445</v>
      </c>
      <c r="K248" s="8">
        <f t="shared" si="32"/>
        <v>22.960639129212087</v>
      </c>
      <c r="L248" s="8"/>
      <c r="M248" s="8"/>
    </row>
    <row r="249" spans="3:13" x14ac:dyDescent="0.25">
      <c r="C249" s="3">
        <f t="shared" si="33"/>
        <v>11.850000000000033</v>
      </c>
      <c r="D249" s="3"/>
      <c r="E249" s="2">
        <f t="shared" si="34"/>
        <v>2.5964631990465561</v>
      </c>
      <c r="F249" s="2">
        <f t="shared" si="35"/>
        <v>2.598567152354204</v>
      </c>
      <c r="G249" s="2">
        <f t="shared" si="36"/>
        <v>2.5985688537879219</v>
      </c>
      <c r="H249" s="2">
        <f t="shared" si="37"/>
        <v>2.6006660521659599</v>
      </c>
      <c r="I249" s="8">
        <f t="shared" si="38"/>
        <v>25.628464663244106</v>
      </c>
      <c r="J249" s="8">
        <f t="shared" si="39"/>
        <v>34.371535336755919</v>
      </c>
      <c r="K249" s="8">
        <f t="shared" si="32"/>
        <v>22.844822982791019</v>
      </c>
      <c r="L249" s="8"/>
      <c r="M249" s="8"/>
    </row>
    <row r="250" spans="3:13" x14ac:dyDescent="0.25">
      <c r="C250" s="3">
        <f t="shared" si="33"/>
        <v>11.900000000000034</v>
      </c>
      <c r="D250" s="3"/>
      <c r="E250" s="2">
        <f t="shared" si="34"/>
        <v>2.5926881587098753</v>
      </c>
      <c r="F250" s="2">
        <f t="shared" si="35"/>
        <v>2.5948042329951768</v>
      </c>
      <c r="G250" s="2">
        <f t="shared" si="36"/>
        <v>2.5948059565879449</v>
      </c>
      <c r="H250" s="2">
        <f t="shared" si="37"/>
        <v>2.5969152311139072</v>
      </c>
      <c r="I250" s="8">
        <f t="shared" si="38"/>
        <v>25.49872446516919</v>
      </c>
      <c r="J250" s="8">
        <f t="shared" si="39"/>
        <v>34.501275534830839</v>
      </c>
      <c r="K250" s="8">
        <f t="shared" si="32"/>
        <v>22.729174546658815</v>
      </c>
      <c r="L250" s="8"/>
      <c r="M250" s="8"/>
    </row>
    <row r="251" spans="3:13" x14ac:dyDescent="0.25">
      <c r="C251" s="3">
        <f t="shared" si="33"/>
        <v>11.950000000000035</v>
      </c>
      <c r="D251" s="3"/>
      <c r="E251" s="2">
        <f t="shared" si="34"/>
        <v>2.5888913020279989</v>
      </c>
      <c r="F251" s="2">
        <f t="shared" si="35"/>
        <v>2.5910195777670282</v>
      </c>
      <c r="G251" s="2">
        <f t="shared" si="36"/>
        <v>2.5910213238433175</v>
      </c>
      <c r="H251" s="2">
        <f t="shared" si="37"/>
        <v>2.5931427547675518</v>
      </c>
      <c r="I251" s="8">
        <f t="shared" si="38"/>
        <v>25.369173499669053</v>
      </c>
      <c r="J251" s="8">
        <f t="shared" si="39"/>
        <v>34.630826500330976</v>
      </c>
      <c r="K251" s="8">
        <f t="shared" si="32"/>
        <v>22.613694789561041</v>
      </c>
      <c r="L251" s="8"/>
      <c r="M251" s="8"/>
    </row>
    <row r="252" spans="3:13" x14ac:dyDescent="0.25">
      <c r="C252" s="3">
        <f t="shared" si="33"/>
        <v>12.000000000000036</v>
      </c>
      <c r="D252" s="3"/>
      <c r="E252" s="2">
        <f t="shared" si="34"/>
        <v>2.5850724835677501</v>
      </c>
      <c r="F252" s="2">
        <f t="shared" si="35"/>
        <v>2.5872130416402035</v>
      </c>
      <c r="G252" s="2">
        <f t="shared" si="36"/>
        <v>2.5872148105295234</v>
      </c>
      <c r="H252" s="2">
        <f t="shared" si="37"/>
        <v>2.589348478507902</v>
      </c>
      <c r="I252" s="8">
        <f t="shared" si="38"/>
        <v>25.239812860782258</v>
      </c>
      <c r="J252" s="8">
        <f t="shared" si="39"/>
        <v>34.76018713921777</v>
      </c>
      <c r="K252" s="8">
        <f t="shared" si="32"/>
        <v>22.498384686707009</v>
      </c>
      <c r="L252" s="8"/>
      <c r="M252" s="8"/>
    </row>
    <row r="253" spans="3:13" x14ac:dyDescent="0.25">
      <c r="C253" s="3">
        <f t="shared" si="33"/>
        <v>12.050000000000036</v>
      </c>
      <c r="D253" s="3"/>
      <c r="E253" s="2">
        <f t="shared" si="34"/>
        <v>2.5812315571594358</v>
      </c>
      <c r="F253" s="2">
        <f t="shared" si="35"/>
        <v>2.5833844788451406</v>
      </c>
      <c r="G253" s="2">
        <f t="shared" si="36"/>
        <v>2.583386270882114</v>
      </c>
      <c r="H253" s="2">
        <f t="shared" si="37"/>
        <v>2.5855322569726602</v>
      </c>
      <c r="I253" s="8">
        <f t="shared" si="38"/>
        <v>25.110643649835705</v>
      </c>
      <c r="J253" s="8">
        <f t="shared" si="39"/>
        <v>34.889356350164327</v>
      </c>
      <c r="K253" s="8">
        <f t="shared" si="32"/>
        <v>22.383245219802742</v>
      </c>
      <c r="L253" s="8"/>
      <c r="M253" s="8"/>
    </row>
    <row r="254" spans="3:13" x14ac:dyDescent="0.25">
      <c r="C254" s="3">
        <f t="shared" si="33"/>
        <v>12.100000000000037</v>
      </c>
      <c r="D254" s="3"/>
      <c r="E254" s="2">
        <f t="shared" si="34"/>
        <v>2.5773683759030281</v>
      </c>
      <c r="F254" s="2">
        <f t="shared" si="35"/>
        <v>2.5795337428782448</v>
      </c>
      <c r="G254" s="2">
        <f t="shared" si="36"/>
        <v>2.579535558402684</v>
      </c>
      <c r="H254" s="2">
        <f t="shared" si="37"/>
        <v>2.581693944061989</v>
      </c>
      <c r="I254" s="8">
        <f t="shared" si="38"/>
        <v>24.981666975481314</v>
      </c>
      <c r="J254" s="8">
        <f t="shared" si="39"/>
        <v>35.018333024518718</v>
      </c>
      <c r="K254" s="8">
        <f t="shared" si="32"/>
        <v>22.26827737708367</v>
      </c>
      <c r="L254" s="8"/>
      <c r="M254" s="8"/>
    </row>
    <row r="255" spans="3:13" x14ac:dyDescent="0.25">
      <c r="C255" s="3">
        <f t="shared" si="33"/>
        <v>12.150000000000038</v>
      </c>
      <c r="D255" s="3"/>
      <c r="E255" s="2">
        <f t="shared" si="34"/>
        <v>2.5734827921747092</v>
      </c>
      <c r="F255" s="2">
        <f t="shared" si="35"/>
        <v>2.5756606865082219</v>
      </c>
      <c r="G255" s="2">
        <f t="shared" si="36"/>
        <v>2.5756625258652122</v>
      </c>
      <c r="H255" s="2">
        <f t="shared" si="37"/>
        <v>2.5778333929446444</v>
      </c>
      <c r="I255" s="8">
        <f t="shared" si="38"/>
        <v>24.85288395373243</v>
      </c>
      <c r="J255" s="8">
        <f t="shared" si="39"/>
        <v>35.147116046267605</v>
      </c>
      <c r="K255" s="8">
        <f t="shared" si="32"/>
        <v>22.153482153347088</v>
      </c>
      <c r="L255" s="8"/>
      <c r="M255" s="8"/>
    </row>
    <row r="256" spans="3:13" x14ac:dyDescent="0.25">
      <c r="C256" s="3">
        <f t="shared" si="33"/>
        <v>12.200000000000038</v>
      </c>
      <c r="D256" s="3"/>
      <c r="E256" s="2">
        <f t="shared" si="34"/>
        <v>2.5695746576338014</v>
      </c>
      <c r="F256" s="2">
        <f t="shared" si="35"/>
        <v>2.5717651617827935</v>
      </c>
      <c r="G256" s="2">
        <f t="shared" si="36"/>
        <v>2.5717670253227682</v>
      </c>
      <c r="H256" s="2">
        <f t="shared" si="37"/>
        <v>2.5739504560644737</v>
      </c>
      <c r="I256" s="8">
        <f t="shared" si="38"/>
        <v>24.72429570799985</v>
      </c>
      <c r="J256" s="8">
        <f t="shared" si="39"/>
        <v>35.275704292000185</v>
      </c>
      <c r="K256" s="8">
        <f t="shared" si="32"/>
        <v>22.038860549984268</v>
      </c>
      <c r="L256" s="8"/>
      <c r="M256" s="8"/>
    </row>
    <row r="257" spans="3:13" x14ac:dyDescent="0.25">
      <c r="C257" s="3">
        <f t="shared" si="33"/>
        <v>12.250000000000039</v>
      </c>
      <c r="D257" s="3"/>
      <c r="E257" s="2">
        <f t="shared" si="34"/>
        <v>2.565643823230078</v>
      </c>
      <c r="F257" s="2">
        <f t="shared" si="35"/>
        <v>2.5678470200357881</v>
      </c>
      <c r="G257" s="2">
        <f t="shared" si="36"/>
        <v>2.5678489081146121</v>
      </c>
      <c r="H257" s="2">
        <f t="shared" si="37"/>
        <v>2.5700449851472915</v>
      </c>
      <c r="I257" s="8">
        <f t="shared" si="38"/>
        <v>24.595903369127534</v>
      </c>
      <c r="J257" s="8">
        <f t="shared" si="39"/>
        <v>35.404096630872502</v>
      </c>
      <c r="K257" s="8">
        <f t="shared" si="32"/>
        <v>21.924413575012288</v>
      </c>
      <c r="L257" s="8"/>
      <c r="M257" s="8"/>
    </row>
    <row r="258" spans="3:13" x14ac:dyDescent="0.25">
      <c r="C258" s="3">
        <f t="shared" si="33"/>
        <v>12.30000000000004</v>
      </c>
      <c r="D258" s="3"/>
      <c r="E258" s="2">
        <f t="shared" si="34"/>
        <v>2.5616901392114877</v>
      </c>
      <c r="F258" s="2">
        <f t="shared" si="35"/>
        <v>2.5639061118946307</v>
      </c>
      <c r="G258" s="2">
        <f t="shared" si="36"/>
        <v>2.5639080248736801</v>
      </c>
      <c r="H258" s="2">
        <f t="shared" si="37"/>
        <v>2.5661168312081446</v>
      </c>
      <c r="I258" s="8">
        <f t="shared" si="38"/>
        <v>24.467708075427897</v>
      </c>
      <c r="J258" s="8">
        <f t="shared" si="39"/>
        <v>35.532291924572135</v>
      </c>
      <c r="K258" s="8">
        <f t="shared" si="32"/>
        <v>21.810142243105492</v>
      </c>
      <c r="L258" s="8"/>
      <c r="M258" s="8"/>
    </row>
    <row r="259" spans="3:13" x14ac:dyDescent="0.25">
      <c r="C259" s="3">
        <f t="shared" si="33"/>
        <v>12.350000000000041</v>
      </c>
      <c r="D259" s="3"/>
      <c r="E259" s="2">
        <f t="shared" si="34"/>
        <v>2.5577134551322791</v>
      </c>
      <c r="F259" s="2">
        <f t="shared" si="35"/>
        <v>2.559942287288238</v>
      </c>
      <c r="G259" s="2">
        <f t="shared" si="36"/>
        <v>2.5599442255344838</v>
      </c>
      <c r="H259" s="2">
        <f t="shared" si="37"/>
        <v>2.5621658445589768</v>
      </c>
      <c r="I259" s="8">
        <f t="shared" si="38"/>
        <v>24.339710972716759</v>
      </c>
      <c r="J259" s="8">
        <f t="shared" si="39"/>
        <v>35.660289027283277</v>
      </c>
      <c r="K259" s="8">
        <f t="shared" si="32"/>
        <v>21.69604757562665</v>
      </c>
      <c r="L259" s="8"/>
      <c r="M259" s="8"/>
    </row>
    <row r="260" spans="3:13" x14ac:dyDescent="0.25">
      <c r="C260" s="3">
        <f t="shared" si="33"/>
        <v>12.400000000000041</v>
      </c>
      <c r="D260" s="3"/>
      <c r="E260" s="2">
        <f t="shared" si="34"/>
        <v>2.5537136198615515</v>
      </c>
      <c r="F260" s="2">
        <f t="shared" si="35"/>
        <v>2.5559553954553267</v>
      </c>
      <c r="G260" s="2">
        <f t="shared" si="36"/>
        <v>2.5559573593414178</v>
      </c>
      <c r="H260" s="2">
        <f t="shared" si="37"/>
        <v>2.5581918748167021</v>
      </c>
      <c r="I260" s="8">
        <f t="shared" si="38"/>
        <v>24.211913214347828</v>
      </c>
      <c r="J260" s="8">
        <f t="shared" si="39"/>
        <v>35.788086785652204</v>
      </c>
      <c r="K260" s="8">
        <f t="shared" si="32"/>
        <v>21.582130600657688</v>
      </c>
      <c r="L260" s="8"/>
      <c r="M260" s="8"/>
    </row>
    <row r="261" spans="3:13" x14ac:dyDescent="0.25">
      <c r="C261" s="3">
        <f t="shared" si="33"/>
        <v>12.450000000000042</v>
      </c>
      <c r="D261" s="3"/>
      <c r="E261" s="2">
        <f t="shared" si="34"/>
        <v>2.5496904815922443</v>
      </c>
      <c r="F261" s="2">
        <f t="shared" si="35"/>
        <v>2.5519452849531552</v>
      </c>
      <c r="G261" s="2">
        <f t="shared" si="36"/>
        <v>2.5519472748575032</v>
      </c>
      <c r="H261" s="2">
        <f t="shared" si="37"/>
        <v>2.5541947709117001</v>
      </c>
      <c r="I261" s="8">
        <f t="shared" si="38"/>
        <v>24.084315961246784</v>
      </c>
      <c r="J261" s="8">
        <f t="shared" si="39"/>
        <v>35.915684038753248</v>
      </c>
      <c r="K261" s="8">
        <f t="shared" si="32"/>
        <v>21.468392353030069</v>
      </c>
      <c r="L261" s="8"/>
      <c r="M261" s="8"/>
    </row>
    <row r="262" spans="3:13" x14ac:dyDescent="0.25">
      <c r="C262" s="3">
        <f t="shared" si="33"/>
        <v>12.500000000000043</v>
      </c>
      <c r="D262" s="3"/>
      <c r="E262" s="2">
        <f t="shared" si="34"/>
        <v>2.5456438878505647</v>
      </c>
      <c r="F262" s="2">
        <f t="shared" si="35"/>
        <v>2.5479118036666972</v>
      </c>
      <c r="G262" s="2">
        <f t="shared" si="36"/>
        <v>2.5479138199735618</v>
      </c>
      <c r="H262" s="2">
        <f t="shared" si="37"/>
        <v>2.5501743810967459</v>
      </c>
      <c r="I262" s="8">
        <f t="shared" si="38"/>
        <v>23.956920381944887</v>
      </c>
      <c r="J262" s="8">
        <f t="shared" si="39"/>
        <v>36.043079618055145</v>
      </c>
      <c r="K262" s="8">
        <f t="shared" si="32"/>
        <v>21.35483387435476</v>
      </c>
      <c r="L262" s="8"/>
      <c r="M262" s="8"/>
    </row>
    <row r="263" spans="3:13" x14ac:dyDescent="0.25">
      <c r="C263" s="3">
        <f t="shared" si="33"/>
        <v>12.550000000000043</v>
      </c>
      <c r="D263" s="3"/>
      <c r="E263" s="2">
        <f t="shared" si="34"/>
        <v>2.5415736855058797</v>
      </c>
      <c r="F263" s="2">
        <f t="shared" si="35"/>
        <v>2.5438547988182743</v>
      </c>
      <c r="G263" s="2">
        <f t="shared" si="36"/>
        <v>2.5438568419178504</v>
      </c>
      <c r="H263" s="2">
        <f t="shared" si="37"/>
        <v>2.5461305529563822</v>
      </c>
      <c r="I263" s="8">
        <f t="shared" si="38"/>
        <v>23.8297276526121</v>
      </c>
      <c r="J263" s="8">
        <f t="shared" si="39"/>
        <v>36.170272347387936</v>
      </c>
      <c r="K263" s="8">
        <f t="shared" si="32"/>
        <v>21.241456213051745</v>
      </c>
      <c r="L263" s="8"/>
      <c r="M263" s="8"/>
    </row>
    <row r="264" spans="3:13" x14ac:dyDescent="0.25">
      <c r="C264" s="3">
        <f t="shared" si="33"/>
        <v>12.600000000000044</v>
      </c>
      <c r="D264" s="3"/>
      <c r="E264" s="2">
        <f t="shared" si="34"/>
        <v>2.5374797207810711</v>
      </c>
      <c r="F264" s="2">
        <f t="shared" si="35"/>
        <v>2.5397741169776435</v>
      </c>
      <c r="G264" s="2">
        <f t="shared" si="36"/>
        <v>2.5397761872661477</v>
      </c>
      <c r="H264" s="2">
        <f t="shared" si="37"/>
        <v>2.5420631334167472</v>
      </c>
      <c r="I264" s="8">
        <f t="shared" si="38"/>
        <v>23.702738957089721</v>
      </c>
      <c r="J264" s="8">
        <f t="shared" si="39"/>
        <v>36.297261042910314</v>
      </c>
      <c r="K264" s="8">
        <f t="shared" si="32"/>
        <v>21.128260424379125</v>
      </c>
      <c r="L264" s="8"/>
      <c r="M264" s="8"/>
    </row>
    <row r="265" spans="3:13" x14ac:dyDescent="0.25">
      <c r="C265" s="3">
        <f t="shared" si="33"/>
        <v>12.650000000000045</v>
      </c>
      <c r="D265" s="3"/>
      <c r="E265" s="2">
        <f t="shared" si="34"/>
        <v>2.5333618392633812</v>
      </c>
      <c r="F265" s="2">
        <f t="shared" si="35"/>
        <v>2.5356696040725679</v>
      </c>
      <c r="G265" s="2">
        <f t="shared" si="36"/>
        <v>2.5356717019523267</v>
      </c>
      <c r="H265" s="2">
        <f t="shared" si="37"/>
        <v>2.5379719687558739</v>
      </c>
      <c r="I265" s="8">
        <f t="shared" si="38"/>
        <v>23.575955486922478</v>
      </c>
      <c r="J265" s="8">
        <f t="shared" si="39"/>
        <v>36.424044513077554</v>
      </c>
      <c r="K265" s="8">
        <f t="shared" si="32"/>
        <v>21.015247570461717</v>
      </c>
      <c r="L265" s="8"/>
      <c r="M265" s="8"/>
    </row>
    <row r="266" spans="3:13" x14ac:dyDescent="0.25">
      <c r="C266" s="3">
        <f t="shared" si="33"/>
        <v>12.700000000000045</v>
      </c>
      <c r="D266" s="3"/>
      <c r="E266" s="2">
        <f t="shared" si="34"/>
        <v>2.529219885915746</v>
      </c>
      <c r="F266" s="2">
        <f t="shared" si="35"/>
        <v>2.5315411053998687</v>
      </c>
      <c r="G266" s="2">
        <f t="shared" si="36"/>
        <v>2.5315432312794077</v>
      </c>
      <c r="H266" s="2">
        <f t="shared" si="37"/>
        <v>2.5338569046144652</v>
      </c>
      <c r="I266" s="8">
        <f t="shared" si="38"/>
        <v>23.449378441390071</v>
      </c>
      <c r="J266" s="8">
        <f t="shared" si="39"/>
        <v>36.550621558609961</v>
      </c>
      <c r="K266" s="8">
        <f t="shared" si="32"/>
        <v>20.902418720319179</v>
      </c>
      <c r="L266" s="8"/>
      <c r="M266" s="8"/>
    </row>
    <row r="267" spans="3:13" x14ac:dyDescent="0.25">
      <c r="C267" s="3">
        <f t="shared" si="33"/>
        <v>12.750000000000046</v>
      </c>
      <c r="D267" s="3"/>
      <c r="E267" s="2">
        <f t="shared" si="34"/>
        <v>2.5250537050886366</v>
      </c>
      <c r="F267" s="2">
        <f t="shared" si="35"/>
        <v>2.5273884656369785</v>
      </c>
      <c r="G267" s="2">
        <f t="shared" si="36"/>
        <v>2.527390619931114</v>
      </c>
      <c r="H267" s="2">
        <f t="shared" si="37"/>
        <v>2.5297177860071676</v>
      </c>
      <c r="I267" s="8">
        <f t="shared" si="38"/>
        <v>23.323009027538138</v>
      </c>
      <c r="J267" s="8">
        <f t="shared" si="39"/>
        <v>36.676990972461894</v>
      </c>
      <c r="K267" s="8">
        <f t="shared" si="32"/>
        <v>20.789774949893602</v>
      </c>
      <c r="L267" s="8"/>
      <c r="M267" s="8"/>
    </row>
    <row r="268" spans="3:13" x14ac:dyDescent="0.25">
      <c r="C268" s="3">
        <f t="shared" si="33"/>
        <v>12.800000000000047</v>
      </c>
      <c r="D268" s="3"/>
      <c r="E268" s="2">
        <f t="shared" si="34"/>
        <v>2.5208631405324251</v>
      </c>
      <c r="F268" s="2">
        <f t="shared" si="35"/>
        <v>2.523211528854012</v>
      </c>
      <c r="G268" s="2">
        <f t="shared" si="36"/>
        <v>2.5232137119839408</v>
      </c>
      <c r="H268" s="2">
        <f t="shared" si="37"/>
        <v>2.5255544573343469</v>
      </c>
      <c r="I268" s="8">
        <f t="shared" si="38"/>
        <v>23.196848460208617</v>
      </c>
      <c r="J268" s="8">
        <f t="shared" si="39"/>
        <v>36.803151539791415</v>
      </c>
      <c r="K268" s="8">
        <f t="shared" ref="K268:K331" si="40">I268/v0</f>
        <v>20.677317342076584</v>
      </c>
      <c r="L268" s="8"/>
      <c r="M268" s="8"/>
    </row>
    <row r="269" spans="3:13" x14ac:dyDescent="0.25">
      <c r="C269" s="3">
        <f t="shared" ref="C269:C332" si="41">C268+dV</f>
        <v>12.850000000000048</v>
      </c>
      <c r="D269" s="3"/>
      <c r="E269" s="2">
        <f t="shared" ref="E269:E332" si="42">k*K268/(1+KA*K268)</f>
        <v>2.5166480354102827</v>
      </c>
      <c r="F269" s="2">
        <f t="shared" ref="F269:F332" si="43">k*(K268+dV*E269/2)/(1+KA*(K268+dV*E269/2))</f>
        <v>2.5190101385263581</v>
      </c>
      <c r="G269" s="2">
        <f t="shared" ref="G269:G332" si="44">k*(K268+dV*F269/2)/(1+KA*(K268+dV*F269/2))</f>
        <v>2.5190123509197493</v>
      </c>
      <c r="H269" s="2">
        <f t="shared" ref="H269:H332" si="45">k*(K268+dV*G269)/(1+KA*(K268+dV*G269))</f>
        <v>2.5213667623943841</v>
      </c>
      <c r="I269" s="8">
        <f t="shared" ref="I269:I332" si="46">I268-dV*(E269+2*F269+2*G269+H269)/6</f>
        <v>23.070897962069477</v>
      </c>
      <c r="J269" s="8">
        <f t="shared" ref="J269:J332" si="47">J268+dV*(E269+2*F269+2*G269+H269)/6</f>
        <v>36.929102037930555</v>
      </c>
      <c r="K269" s="8">
        <f t="shared" si="40"/>
        <v>20.565046986735727</v>
      </c>
      <c r="L269" s="8"/>
      <c r="M269" s="8"/>
    </row>
    <row r="270" spans="3:13" x14ac:dyDescent="0.25">
      <c r="C270" s="3">
        <f t="shared" si="41"/>
        <v>12.900000000000048</v>
      </c>
      <c r="D270" s="3"/>
      <c r="E270" s="2">
        <f t="shared" si="42"/>
        <v>2.5124082323116208</v>
      </c>
      <c r="F270" s="2">
        <f t="shared" si="43"/>
        <v>2.5147841375478119</v>
      </c>
      <c r="G270" s="2">
        <f t="shared" si="44"/>
        <v>2.5147863796389021</v>
      </c>
      <c r="H270" s="2">
        <f t="shared" si="45"/>
        <v>2.5171545443965018</v>
      </c>
      <c r="I270" s="8">
        <f t="shared" si="46"/>
        <v>22.945158763643796</v>
      </c>
      <c r="J270" s="8">
        <f t="shared" si="47"/>
        <v>37.054841236356232</v>
      </c>
      <c r="K270" s="8">
        <f t="shared" si="40"/>
        <v>20.45296498074056</v>
      </c>
      <c r="L270" s="8"/>
      <c r="M270" s="8"/>
    </row>
    <row r="271" spans="3:13" x14ac:dyDescent="0.25">
      <c r="C271" s="3">
        <f t="shared" si="41"/>
        <v>12.950000000000049</v>
      </c>
      <c r="D271" s="3"/>
      <c r="E271" s="2">
        <f t="shared" si="42"/>
        <v>2.5081435732660999</v>
      </c>
      <c r="F271" s="2">
        <f t="shared" si="43"/>
        <v>2.5105333682442676</v>
      </c>
      <c r="G271" s="2">
        <f t="shared" si="44"/>
        <v>2.5105356404739507</v>
      </c>
      <c r="H271" s="2">
        <f t="shared" si="45"/>
        <v>2.5129176459741407</v>
      </c>
      <c r="I271" s="8">
        <f t="shared" si="46"/>
        <v>22.819632103338158</v>
      </c>
      <c r="J271" s="8">
        <f t="shared" si="47"/>
        <v>37.18036789666187</v>
      </c>
      <c r="K271" s="8">
        <f t="shared" si="40"/>
        <v>20.341072427987839</v>
      </c>
      <c r="L271" s="8"/>
      <c r="M271" s="8"/>
    </row>
    <row r="272" spans="3:13" x14ac:dyDescent="0.25">
      <c r="C272" s="3">
        <f t="shared" si="41"/>
        <v>13.00000000000005</v>
      </c>
      <c r="D272" s="3"/>
      <c r="E272" s="2">
        <f t="shared" si="42"/>
        <v>2.5038538997582087</v>
      </c>
      <c r="F272" s="2">
        <f t="shared" si="43"/>
        <v>2.5062576723879668</v>
      </c>
      <c r="G272" s="2">
        <f t="shared" si="44"/>
        <v>2.5062599752038923</v>
      </c>
      <c r="H272" s="2">
        <f t="shared" si="45"/>
        <v>2.5086559091988909</v>
      </c>
      <c r="I272" s="8">
        <f t="shared" si="46"/>
        <v>22.694319227470316</v>
      </c>
      <c r="J272" s="8">
        <f t="shared" si="47"/>
        <v>37.305680772529712</v>
      </c>
      <c r="K272" s="8">
        <f t="shared" si="40"/>
        <v>20.22937043942623</v>
      </c>
      <c r="L272" s="8"/>
      <c r="M272" s="8"/>
    </row>
    <row r="273" spans="3:13" x14ac:dyDescent="0.25">
      <c r="C273" s="3">
        <f t="shared" si="41"/>
        <v>13.05000000000005</v>
      </c>
      <c r="D273" s="3"/>
      <c r="E273" s="2">
        <f t="shared" si="42"/>
        <v>2.4995390527424362</v>
      </c>
      <c r="F273" s="2">
        <f t="shared" si="43"/>
        <v>2.5019568912123371</v>
      </c>
      <c r="G273" s="2">
        <f t="shared" si="44"/>
        <v>2.5019592250690041</v>
      </c>
      <c r="H273" s="2">
        <f t="shared" si="45"/>
        <v>2.5043691755949991</v>
      </c>
      <c r="I273" s="8">
        <f t="shared" si="46"/>
        <v>22.56922139029615</v>
      </c>
      <c r="J273" s="8">
        <f t="shared" si="47"/>
        <v>37.430778609703879</v>
      </c>
      <c r="K273" s="8">
        <f t="shared" si="40"/>
        <v>20.117860133080313</v>
      </c>
      <c r="L273" s="8"/>
      <c r="M273" s="8"/>
    </row>
    <row r="274" spans="3:13" x14ac:dyDescent="0.25">
      <c r="C274" s="3">
        <f t="shared" si="41"/>
        <v>13.100000000000051</v>
      </c>
      <c r="D274" s="3"/>
      <c r="E274" s="2">
        <f t="shared" si="42"/>
        <v>2.4951988726590453</v>
      </c>
      <c r="F274" s="2">
        <f t="shared" si="43"/>
        <v>2.4976308654274226</v>
      </c>
      <c r="G274" s="2">
        <f t="shared" si="44"/>
        <v>2.4976332307862781</v>
      </c>
      <c r="H274" s="2">
        <f t="shared" si="45"/>
        <v>2.5000572861544641</v>
      </c>
      <c r="I274" s="8">
        <f t="shared" si="46"/>
        <v>22.44433985403581</v>
      </c>
      <c r="J274" s="8">
        <f t="shared" si="47"/>
        <v>37.555660145964218</v>
      </c>
      <c r="K274" s="8">
        <f t="shared" si="40"/>
        <v>20.006542634073906</v>
      </c>
      <c r="L274" s="8"/>
      <c r="M274" s="8"/>
    </row>
    <row r="275" spans="3:13" x14ac:dyDescent="0.25">
      <c r="C275" s="3">
        <f t="shared" si="41"/>
        <v>13.150000000000052</v>
      </c>
      <c r="D275" s="3"/>
      <c r="E275" s="2">
        <f t="shared" si="42"/>
        <v>2.4908331994504631</v>
      </c>
      <c r="F275" s="2">
        <f t="shared" si="43"/>
        <v>2.4932794352359271</v>
      </c>
      <c r="G275" s="2">
        <f t="shared" si="44"/>
        <v>2.4932818325654607</v>
      </c>
      <c r="H275" s="2">
        <f t="shared" si="45"/>
        <v>2.4957200813527303</v>
      </c>
      <c r="I275" s="8">
        <f t="shared" si="46"/>
        <v>22.319675888899095</v>
      </c>
      <c r="J275" s="8">
        <f t="shared" si="47"/>
        <v>37.680324111100937</v>
      </c>
      <c r="K275" s="8">
        <f t="shared" si="40"/>
        <v>19.895419074652668</v>
      </c>
      <c r="L275" s="8"/>
      <c r="M275" s="8"/>
    </row>
    <row r="276" spans="3:13" x14ac:dyDescent="0.25">
      <c r="C276" s="3">
        <f t="shared" si="41"/>
        <v>13.200000000000053</v>
      </c>
      <c r="D276" s="3"/>
      <c r="E276" s="2">
        <f t="shared" si="42"/>
        <v>2.4864418725783128</v>
      </c>
      <c r="F276" s="2">
        <f t="shared" si="43"/>
        <v>2.4889024403498814</v>
      </c>
      <c r="G276" s="2">
        <f t="shared" si="44"/>
        <v>2.4889048701257241</v>
      </c>
      <c r="H276" s="2">
        <f t="shared" si="45"/>
        <v>2.4913574011650037</v>
      </c>
      <c r="I276" s="8">
        <f t="shared" si="46"/>
        <v>22.195230773109973</v>
      </c>
      <c r="J276" s="8">
        <f t="shared" si="47"/>
        <v>37.804769226890059</v>
      </c>
      <c r="K276" s="8">
        <f t="shared" si="40"/>
        <v>19.784490594205973</v>
      </c>
      <c r="L276" s="8"/>
      <c r="M276" s="8"/>
    </row>
    <row r="277" spans="3:13" x14ac:dyDescent="0.25">
      <c r="C277" s="3">
        <f t="shared" si="41"/>
        <v>13.250000000000053</v>
      </c>
      <c r="D277" s="3"/>
      <c r="E277" s="2">
        <f t="shared" si="42"/>
        <v>2.4820247310410832</v>
      </c>
      <c r="F277" s="2">
        <f t="shared" si="43"/>
        <v>2.4844997200079488</v>
      </c>
      <c r="G277" s="2">
        <f t="shared" si="44"/>
        <v>2.4845021827129727</v>
      </c>
      <c r="H277" s="2">
        <f t="shared" si="45"/>
        <v>2.4869690850831954</v>
      </c>
      <c r="I277" s="8">
        <f t="shared" si="46"/>
        <v>22.071005792930254</v>
      </c>
      <c r="J277" s="8">
        <f t="shared" si="47"/>
        <v>37.928994207069778</v>
      </c>
      <c r="K277" s="8">
        <f t="shared" si="40"/>
        <v>19.67375833928801</v>
      </c>
      <c r="L277" s="8"/>
      <c r="M277" s="8"/>
    </row>
    <row r="278" spans="3:13" x14ac:dyDescent="0.25">
      <c r="C278" s="3">
        <f t="shared" si="41"/>
        <v>13.300000000000054</v>
      </c>
      <c r="D278" s="3"/>
      <c r="E278" s="2">
        <f t="shared" si="42"/>
        <v>2.4775816133924731</v>
      </c>
      <c r="F278" s="2">
        <f t="shared" si="43"/>
        <v>2.4800711129933908</v>
      </c>
      <c r="G278" s="2">
        <f t="shared" si="44"/>
        <v>2.4800736091178095</v>
      </c>
      <c r="H278" s="2">
        <f t="shared" si="45"/>
        <v>2.4825549721335181</v>
      </c>
      <c r="I278" s="8">
        <f t="shared" si="46"/>
        <v>21.947002242682352</v>
      </c>
      <c r="J278" s="8">
        <f t="shared" si="47"/>
        <v>38.052997757317684</v>
      </c>
      <c r="K278" s="8">
        <f t="shared" si="40"/>
        <v>19.563223463638053</v>
      </c>
      <c r="L278" s="8"/>
      <c r="M278" s="8"/>
    </row>
    <row r="279" spans="3:13" x14ac:dyDescent="0.25">
      <c r="C279" s="3">
        <f t="shared" si="41"/>
        <v>13.350000000000055</v>
      </c>
      <c r="D279" s="3"/>
      <c r="E279" s="2">
        <f t="shared" si="42"/>
        <v>2.4731123577604102</v>
      </c>
      <c r="F279" s="2">
        <f t="shared" si="43"/>
        <v>2.4756164576527007</v>
      </c>
      <c r="G279" s="2">
        <f t="shared" si="44"/>
        <v>2.4756189876941681</v>
      </c>
      <c r="H279" s="2">
        <f t="shared" si="45"/>
        <v>2.4781149008947354</v>
      </c>
      <c r="I279" s="8">
        <f t="shared" si="46"/>
        <v>21.823221424771113</v>
      </c>
      <c r="J279" s="8">
        <f t="shared" si="47"/>
        <v>38.176778575228923</v>
      </c>
      <c r="K279" s="8">
        <f t="shared" si="40"/>
        <v>19.452887128199947</v>
      </c>
      <c r="L279" s="8"/>
      <c r="M279" s="8"/>
    </row>
    <row r="280" spans="3:13" x14ac:dyDescent="0.25">
      <c r="C280" s="3">
        <f t="shared" si="41"/>
        <v>13.400000000000055</v>
      </c>
      <c r="D280" s="3"/>
      <c r="E280" s="2">
        <f t="shared" si="42"/>
        <v>2.4686168018667667</v>
      </c>
      <c r="F280" s="2">
        <f t="shared" si="43"/>
        <v>2.4711355919149267</v>
      </c>
      <c r="G280" s="2">
        <f t="shared" si="44"/>
        <v>2.4711381563786379</v>
      </c>
      <c r="H280" s="2">
        <f t="shared" si="45"/>
        <v>2.4736487095170987</v>
      </c>
      <c r="I280" s="8">
        <f t="shared" si="46"/>
        <v>21.699664649704687</v>
      </c>
      <c r="J280" s="8">
        <f t="shared" si="47"/>
        <v>38.300335350295349</v>
      </c>
      <c r="K280" s="8">
        <f t="shared" si="40"/>
        <v>19.342750501140692</v>
      </c>
      <c r="L280" s="8"/>
      <c r="M280" s="8"/>
    </row>
    <row r="281" spans="3:13" x14ac:dyDescent="0.25">
      <c r="C281" s="3">
        <f t="shared" si="41"/>
        <v>13.450000000000056</v>
      </c>
      <c r="D281" s="3"/>
      <c r="E281" s="2">
        <f t="shared" si="42"/>
        <v>2.4640947830477886</v>
      </c>
      <c r="F281" s="2">
        <f t="shared" si="43"/>
        <v>2.4666283533116946</v>
      </c>
      <c r="G281" s="2">
        <f t="shared" si="44"/>
        <v>2.4666309527104904</v>
      </c>
      <c r="H281" s="2">
        <f t="shared" si="45"/>
        <v>2.4691562357419747</v>
      </c>
      <c r="I281" s="8">
        <f t="shared" si="46"/>
        <v>21.576333236114401</v>
      </c>
      <c r="J281" s="8">
        <f t="shared" si="47"/>
        <v>38.423666763885635</v>
      </c>
      <c r="K281" s="8">
        <f t="shared" si="40"/>
        <v>19.232814757868166</v>
      </c>
      <c r="L281" s="8"/>
      <c r="M281" s="8"/>
    </row>
    <row r="282" spans="3:13" x14ac:dyDescent="0.25">
      <c r="C282" s="3">
        <f t="shared" si="41"/>
        <v>13.500000000000057</v>
      </c>
      <c r="D282" s="3"/>
      <c r="E282" s="2">
        <f t="shared" si="42"/>
        <v>2.4595461382752535</v>
      </c>
      <c r="F282" s="2">
        <f t="shared" si="43"/>
        <v>2.4620945789979571</v>
      </c>
      <c r="G282" s="2">
        <f t="shared" si="44"/>
        <v>2.4620972138524237</v>
      </c>
      <c r="H282" s="2">
        <f t="shared" si="45"/>
        <v>2.4646373169221842</v>
      </c>
      <c r="I282" s="8">
        <f t="shared" si="46"/>
        <v>21.453228510773581</v>
      </c>
      <c r="J282" s="8">
        <f t="shared" si="47"/>
        <v>38.546771489226451</v>
      </c>
      <c r="K282" s="8">
        <f t="shared" si="40"/>
        <v>19.123081081047896</v>
      </c>
      <c r="L282" s="8"/>
      <c r="M282" s="8"/>
    </row>
    <row r="283" spans="3:13" x14ac:dyDescent="0.25">
      <c r="C283" s="3">
        <f t="shared" si="41"/>
        <v>13.550000000000058</v>
      </c>
      <c r="D283" s="3"/>
      <c r="E283" s="2">
        <f t="shared" si="42"/>
        <v>2.4549707041783742</v>
      </c>
      <c r="F283" s="2">
        <f t="shared" si="43"/>
        <v>2.4575341057734716</v>
      </c>
      <c r="G283" s="2">
        <f t="shared" si="44"/>
        <v>2.4575367766120455</v>
      </c>
      <c r="H283" s="2">
        <f t="shared" si="45"/>
        <v>2.4600917900430659</v>
      </c>
      <c r="I283" s="8">
        <f t="shared" si="46"/>
        <v>21.330351808615312</v>
      </c>
      <c r="J283" s="8">
        <f t="shared" si="47"/>
        <v>38.669648191384724</v>
      </c>
      <c r="K283" s="8">
        <f t="shared" si="40"/>
        <v>19.0135506606189</v>
      </c>
      <c r="L283" s="8"/>
      <c r="M283" s="8"/>
    </row>
    <row r="284" spans="3:13" x14ac:dyDescent="0.25">
      <c r="C284" s="3">
        <f t="shared" si="41"/>
        <v>13.600000000000058</v>
      </c>
      <c r="D284" s="3"/>
      <c r="E284" s="2">
        <f t="shared" si="42"/>
        <v>2.4503683170664643</v>
      </c>
      <c r="F284" s="2">
        <f t="shared" si="43"/>
        <v>2.452946770105036</v>
      </c>
      <c r="G284" s="2">
        <f t="shared" si="44"/>
        <v>2.4529494774641072</v>
      </c>
      <c r="H284" s="2">
        <f t="shared" si="45"/>
        <v>2.4555194917442851</v>
      </c>
      <c r="I284" s="8">
        <f t="shared" si="46"/>
        <v>21.207704472749072</v>
      </c>
      <c r="J284" s="8">
        <f t="shared" si="47"/>
        <v>38.792295527250964</v>
      </c>
      <c r="K284" s="8">
        <f t="shared" si="40"/>
        <v>18.904224693808505</v>
      </c>
      <c r="L284" s="8"/>
      <c r="M284" s="8"/>
    </row>
    <row r="285" spans="3:13" x14ac:dyDescent="0.25">
      <c r="C285" s="3">
        <f t="shared" si="41"/>
        <v>13.650000000000059</v>
      </c>
      <c r="D285" s="3"/>
      <c r="E285" s="2">
        <f t="shared" si="42"/>
        <v>2.4457388129523832</v>
      </c>
      <c r="F285" s="2">
        <f t="shared" si="43"/>
        <v>2.4483324081494935</v>
      </c>
      <c r="G285" s="2">
        <f t="shared" si="44"/>
        <v>2.4483351525735109</v>
      </c>
      <c r="H285" s="2">
        <f t="shared" si="45"/>
        <v>2.4509202583424057</v>
      </c>
      <c r="I285" s="8">
        <f t="shared" si="46"/>
        <v>21.085287854476231</v>
      </c>
      <c r="J285" s="8">
        <f t="shared" si="47"/>
        <v>38.914712145523801</v>
      </c>
      <c r="K285" s="8">
        <f t="shared" si="40"/>
        <v>18.795104385146171</v>
      </c>
      <c r="L285" s="8"/>
      <c r="M285" s="8"/>
    </row>
    <row r="286" spans="3:13" x14ac:dyDescent="0.25">
      <c r="C286" s="3">
        <f t="shared" si="41"/>
        <v>13.70000000000006</v>
      </c>
      <c r="D286" s="3"/>
      <c r="E286" s="2">
        <f t="shared" si="42"/>
        <v>2.4410820275767806</v>
      </c>
      <c r="F286" s="2">
        <f t="shared" si="43"/>
        <v>2.443690855777525</v>
      </c>
      <c r="G286" s="2">
        <f t="shared" si="44"/>
        <v>2.4436936378190994</v>
      </c>
      <c r="H286" s="2">
        <f t="shared" si="45"/>
        <v>2.4462939258542362</v>
      </c>
      <c r="I286" s="8">
        <f t="shared" si="46"/>
        <v>20.963103313304362</v>
      </c>
      <c r="J286" s="8">
        <f t="shared" si="47"/>
        <v>39.03689668669567</v>
      </c>
      <c r="K286" s="8">
        <f t="shared" si="40"/>
        <v>18.686190946476234</v>
      </c>
      <c r="L286" s="8"/>
      <c r="M286" s="8"/>
    </row>
    <row r="287" spans="3:13" x14ac:dyDescent="0.25">
      <c r="C287" s="3">
        <f t="shared" si="41"/>
        <v>13.75000000000006</v>
      </c>
      <c r="D287" s="3"/>
      <c r="E287" s="2">
        <f t="shared" si="42"/>
        <v>2.4363977964331545</v>
      </c>
      <c r="F287" s="2">
        <f t="shared" si="43"/>
        <v>2.4390219485982465</v>
      </c>
      <c r="G287" s="2">
        <f t="shared" si="44"/>
        <v>2.4390247688182569</v>
      </c>
      <c r="H287" s="2">
        <f t="shared" si="45"/>
        <v>2.4416403300209715</v>
      </c>
      <c r="I287" s="8">
        <f t="shared" si="46"/>
        <v>20.841152216960303</v>
      </c>
      <c r="J287" s="8">
        <f t="shared" si="47"/>
        <v>39.158847783039732</v>
      </c>
      <c r="K287" s="8">
        <f t="shared" si="40"/>
        <v>18.577485596969563</v>
      </c>
      <c r="L287" s="8"/>
      <c r="M287" s="8"/>
    </row>
    <row r="288" spans="3:13" x14ac:dyDescent="0.25">
      <c r="C288" s="3">
        <f t="shared" si="41"/>
        <v>13.800000000000061</v>
      </c>
      <c r="D288" s="3"/>
      <c r="E288" s="2">
        <f t="shared" si="42"/>
        <v>2.4316859547937404</v>
      </c>
      <c r="F288" s="2">
        <f t="shared" si="43"/>
        <v>2.4343255219846274</v>
      </c>
      <c r="G288" s="2">
        <f t="shared" si="44"/>
        <v>2.43432838095233</v>
      </c>
      <c r="H288" s="2">
        <f t="shared" si="45"/>
        <v>2.4369593063331512</v>
      </c>
      <c r="I288" s="8">
        <f t="shared" si="46"/>
        <v>20.719435941401962</v>
      </c>
      <c r="J288" s="8">
        <f t="shared" si="47"/>
        <v>39.280564058598074</v>
      </c>
      <c r="K288" s="8">
        <f t="shared" si="40"/>
        <v>18.468989563134073</v>
      </c>
      <c r="L288" s="8"/>
      <c r="M288" s="8"/>
    </row>
    <row r="289" spans="3:13" x14ac:dyDescent="0.25">
      <c r="C289" s="3">
        <f t="shared" si="41"/>
        <v>13.850000000000062</v>
      </c>
      <c r="D289" s="3"/>
      <c r="E289" s="2">
        <f t="shared" si="42"/>
        <v>2.4269463377362546</v>
      </c>
      <c r="F289" s="2">
        <f t="shared" si="43"/>
        <v>2.429601411099755</v>
      </c>
      <c r="G289" s="2">
        <f t="shared" si="44"/>
        <v>2.4296043093928845</v>
      </c>
      <c r="H289" s="2">
        <f t="shared" si="45"/>
        <v>2.4322506900564433</v>
      </c>
      <c r="I289" s="8">
        <f t="shared" si="46"/>
        <v>20.597955870828812</v>
      </c>
      <c r="J289" s="8">
        <f t="shared" si="47"/>
        <v>39.402044129171223</v>
      </c>
      <c r="K289" s="8">
        <f t="shared" si="40"/>
        <v>18.360704078824096</v>
      </c>
      <c r="L289" s="8"/>
      <c r="M289" s="8"/>
    </row>
    <row r="290" spans="3:13" x14ac:dyDescent="0.25">
      <c r="C290" s="3">
        <f t="shared" si="41"/>
        <v>13.900000000000063</v>
      </c>
      <c r="D290" s="3"/>
      <c r="E290" s="2">
        <f t="shared" si="42"/>
        <v>2.422178780171504</v>
      </c>
      <c r="F290" s="2">
        <f t="shared" si="43"/>
        <v>2.424849450923952</v>
      </c>
      <c r="G290" s="2">
        <f t="shared" si="44"/>
        <v>2.4248523891288327</v>
      </c>
      <c r="H290" s="2">
        <f t="shared" si="45"/>
        <v>2.4275143162582822</v>
      </c>
      <c r="I290" s="8">
        <f t="shared" si="46"/>
        <v>20.476713397691018</v>
      </c>
      <c r="J290" s="8">
        <f t="shared" si="47"/>
        <v>39.523286602309021</v>
      </c>
      <c r="K290" s="8">
        <f t="shared" si="40"/>
        <v>18.252630385248491</v>
      </c>
      <c r="L290" s="8"/>
      <c r="M290" s="8"/>
    </row>
    <row r="291" spans="3:13" x14ac:dyDescent="0.25">
      <c r="C291" s="3">
        <f t="shared" si="41"/>
        <v>13.950000000000063</v>
      </c>
      <c r="D291" s="3"/>
      <c r="E291" s="2">
        <f t="shared" si="42"/>
        <v>2.4173831168718865</v>
      </c>
      <c r="F291" s="2">
        <f t="shared" si="43"/>
        <v>2.4200694762827752</v>
      </c>
      <c r="G291" s="2">
        <f t="shared" si="44"/>
        <v>2.4200724549944255</v>
      </c>
      <c r="H291" s="2">
        <f t="shared" si="45"/>
        <v>2.4227500198353678</v>
      </c>
      <c r="I291" s="8">
        <f t="shared" si="46"/>
        <v>20.355709922697169</v>
      </c>
      <c r="J291" s="8">
        <f t="shared" si="47"/>
        <v>39.64429007730287</v>
      </c>
      <c r="K291" s="8">
        <f t="shared" si="40"/>
        <v>18.144769730977554</v>
      </c>
      <c r="L291" s="8"/>
      <c r="M291" s="8"/>
    </row>
    <row r="292" spans="3:13" x14ac:dyDescent="0.25">
      <c r="C292" s="3">
        <f t="shared" si="41"/>
        <v>14.000000000000064</v>
      </c>
      <c r="D292" s="3"/>
      <c r="E292" s="2">
        <f t="shared" si="42"/>
        <v>2.4125591825007957</v>
      </c>
      <c r="F292" s="2">
        <f t="shared" si="43"/>
        <v>2.4152613218759087</v>
      </c>
      <c r="G292" s="2">
        <f t="shared" si="44"/>
        <v>2.4152643416981481</v>
      </c>
      <c r="H292" s="2">
        <f t="shared" si="45"/>
        <v>2.4179576355420571</v>
      </c>
      <c r="I292" s="8">
        <f t="shared" si="46"/>
        <v>20.234946854820578</v>
      </c>
      <c r="J292" s="8">
        <f t="shared" si="47"/>
        <v>39.765053145179458</v>
      </c>
      <c r="K292" s="8">
        <f t="shared" si="40"/>
        <v>18.037123371948635</v>
      </c>
      <c r="L292" s="8"/>
      <c r="M292" s="8"/>
    </row>
    <row r="293" spans="3:13" x14ac:dyDescent="0.25">
      <c r="C293" s="3">
        <f t="shared" si="41"/>
        <v>14.050000000000065</v>
      </c>
      <c r="D293" s="3"/>
      <c r="E293" s="2">
        <f t="shared" si="42"/>
        <v>2.4077068116429503</v>
      </c>
      <c r="F293" s="2">
        <f t="shared" si="43"/>
        <v>2.4104248223069731</v>
      </c>
      <c r="G293" s="2">
        <f t="shared" si="44"/>
        <v>2.4104278838525337</v>
      </c>
      <c r="H293" s="2">
        <f t="shared" si="45"/>
        <v>2.4131369980196551</v>
      </c>
      <c r="I293" s="8">
        <f t="shared" si="46"/>
        <v>20.114425611304064</v>
      </c>
      <c r="J293" s="8">
        <f t="shared" si="47"/>
        <v>39.885574388695971</v>
      </c>
      <c r="K293" s="8">
        <f t="shared" si="40"/>
        <v>17.929692571470397</v>
      </c>
      <c r="L293" s="8"/>
      <c r="M293" s="8"/>
    </row>
    <row r="294" spans="3:13" x14ac:dyDescent="0.25">
      <c r="C294" s="3">
        <f t="shared" si="41"/>
        <v>14.100000000000065</v>
      </c>
      <c r="D294" s="3"/>
      <c r="E294" s="2">
        <f t="shared" si="42"/>
        <v>2.4028258388356751</v>
      </c>
      <c r="F294" s="2">
        <f t="shared" si="43"/>
        <v>2.4055598121142698</v>
      </c>
      <c r="G294" s="2">
        <f t="shared" si="44"/>
        <v>2.4055629160049006</v>
      </c>
      <c r="H294" s="2">
        <f t="shared" si="45"/>
        <v>2.4082879418266327</v>
      </c>
      <c r="I294" s="8">
        <f t="shared" si="46"/>
        <v>19.994147617663224</v>
      </c>
      <c r="J294" s="8">
        <f t="shared" si="47"/>
        <v>40.005852382336812</v>
      </c>
      <c r="K294" s="8">
        <f t="shared" si="40"/>
        <v>17.822478600225718</v>
      </c>
      <c r="L294" s="8"/>
      <c r="M294" s="8"/>
    </row>
    <row r="295" spans="3:13" x14ac:dyDescent="0.25">
      <c r="C295" s="3">
        <f t="shared" si="41"/>
        <v>14.150000000000066</v>
      </c>
      <c r="D295" s="3"/>
      <c r="E295" s="2">
        <f t="shared" si="42"/>
        <v>2.3979160986011352</v>
      </c>
      <c r="F295" s="2">
        <f t="shared" si="43"/>
        <v>2.400666125802474</v>
      </c>
      <c r="G295" s="2">
        <f t="shared" si="44"/>
        <v>2.4006692726690502</v>
      </c>
      <c r="H295" s="2">
        <f t="shared" si="45"/>
        <v>2.4034103014697834</v>
      </c>
      <c r="I295" s="8">
        <f t="shared" si="46"/>
        <v>19.874114307688107</v>
      </c>
      <c r="J295" s="8">
        <f t="shared" si="47"/>
        <v>40.125885692311925</v>
      </c>
      <c r="K295" s="8">
        <f t="shared" si="40"/>
        <v>17.715482736273216</v>
      </c>
      <c r="L295" s="8"/>
      <c r="M295" s="8"/>
    </row>
    <row r="296" spans="3:13" x14ac:dyDescent="0.25">
      <c r="C296" s="3">
        <f t="shared" si="41"/>
        <v>14.200000000000067</v>
      </c>
      <c r="D296" s="3"/>
      <c r="E296" s="2">
        <f t="shared" si="42"/>
        <v>2.3929774254795637</v>
      </c>
      <c r="F296" s="2">
        <f t="shared" si="43"/>
        <v>2.3957435978753097</v>
      </c>
      <c r="G296" s="2">
        <f t="shared" si="44"/>
        <v>2.3957467883579402</v>
      </c>
      <c r="H296" s="2">
        <f t="shared" si="45"/>
        <v>2.3985039114363467</v>
      </c>
      <c r="I296" s="8">
        <f t="shared" si="46"/>
        <v>19.754327123443254</v>
      </c>
      <c r="J296" s="8">
        <f t="shared" si="47"/>
        <v>40.245672876556782</v>
      </c>
      <c r="K296" s="8">
        <f t="shared" si="40"/>
        <v>17.608706265047246</v>
      </c>
      <c r="L296" s="8"/>
      <c r="M296" s="8"/>
    </row>
    <row r="297" spans="3:13" x14ac:dyDescent="0.25">
      <c r="C297" s="3">
        <f t="shared" si="41"/>
        <v>14.250000000000068</v>
      </c>
      <c r="D297" s="3"/>
      <c r="E297" s="2">
        <f t="shared" si="42"/>
        <v>2.3880096540634876</v>
      </c>
      <c r="F297" s="2">
        <f t="shared" si="43"/>
        <v>2.3907920628692056</v>
      </c>
      <c r="G297" s="2">
        <f t="shared" si="44"/>
        <v>2.3907952976173408</v>
      </c>
      <c r="H297" s="2">
        <f t="shared" si="45"/>
        <v>2.3935686062271087</v>
      </c>
      <c r="I297" s="8">
        <f t="shared" si="46"/>
        <v>19.634787515266055</v>
      </c>
      <c r="J297" s="8">
        <f t="shared" si="47"/>
        <v>40.365212484733981</v>
      </c>
      <c r="K297" s="8">
        <f t="shared" si="40"/>
        <v>17.50215047935647</v>
      </c>
      <c r="L297" s="8"/>
      <c r="M297" s="8"/>
    </row>
    <row r="298" spans="3:13" x14ac:dyDescent="0.25">
      <c r="C298" s="3">
        <f t="shared" si="41"/>
        <v>14.300000000000068</v>
      </c>
      <c r="D298" s="3"/>
      <c r="E298" s="2">
        <f t="shared" si="42"/>
        <v>2.3830126190329777</v>
      </c>
      <c r="F298" s="2">
        <f t="shared" si="43"/>
        <v>2.3858113553879727</v>
      </c>
      <c r="G298" s="2">
        <f t="shared" si="44"/>
        <v>2.3858146350605143</v>
      </c>
      <c r="H298" s="2">
        <f t="shared" si="45"/>
        <v>2.3886042203905076</v>
      </c>
      <c r="I298" s="8">
        <f t="shared" si="46"/>
        <v>19.515496941763384</v>
      </c>
      <c r="J298" s="8">
        <f t="shared" si="47"/>
        <v>40.484503058236648</v>
      </c>
      <c r="K298" s="8">
        <f t="shared" si="40"/>
        <v>17.395816679380829</v>
      </c>
      <c r="L298" s="8"/>
      <c r="M298" s="8"/>
    </row>
    <row r="299" spans="3:13" x14ac:dyDescent="0.25">
      <c r="C299" s="3">
        <f t="shared" si="41"/>
        <v>14.350000000000069</v>
      </c>
      <c r="D299" s="3"/>
      <c r="E299" s="2">
        <f t="shared" si="42"/>
        <v>2.3779861551919432</v>
      </c>
      <c r="F299" s="2">
        <f t="shared" si="43"/>
        <v>2.3808013101385082</v>
      </c>
      <c r="G299" s="2">
        <f t="shared" si="44"/>
        <v>2.3808046354039152</v>
      </c>
      <c r="H299" s="2">
        <f t="shared" si="45"/>
        <v>2.3836105885577554</v>
      </c>
      <c r="I299" s="8">
        <f t="shared" si="46"/>
        <v>19.396456869806428</v>
      </c>
      <c r="J299" s="8">
        <f t="shared" si="47"/>
        <v>40.6035431301936</v>
      </c>
      <c r="K299" s="8">
        <f t="shared" si="40"/>
        <v>17.289706172666961</v>
      </c>
      <c r="L299" s="8"/>
      <c r="M299" s="8"/>
    </row>
    <row r="300" spans="3:13" x14ac:dyDescent="0.25">
      <c r="C300" s="3">
        <f t="shared" si="41"/>
        <v>14.40000000000007</v>
      </c>
      <c r="D300" s="3"/>
      <c r="E300" s="2">
        <f t="shared" si="42"/>
        <v>2.3729300975054906</v>
      </c>
      <c r="F300" s="2">
        <f t="shared" si="43"/>
        <v>2.3757617619675577</v>
      </c>
      <c r="G300" s="2">
        <f t="shared" si="44"/>
        <v>2.3757651335039558</v>
      </c>
      <c r="H300" s="2">
        <f t="shared" si="45"/>
        <v>2.3785875454790091</v>
      </c>
      <c r="I300" s="8">
        <f t="shared" si="46"/>
        <v>19.277668774523701</v>
      </c>
      <c r="J300" s="8">
        <f t="shared" si="47"/>
        <v>40.722331225476331</v>
      </c>
      <c r="K300" s="8">
        <f t="shared" si="40"/>
        <v>17.183820274121942</v>
      </c>
      <c r="L300" s="8"/>
      <c r="M300" s="8"/>
    </row>
    <row r="301" spans="3:13" x14ac:dyDescent="0.25">
      <c r="C301" s="3">
        <f t="shared" si="41"/>
        <v>14.45000000000007</v>
      </c>
      <c r="D301" s="3"/>
      <c r="E301" s="2">
        <f t="shared" si="42"/>
        <v>2.3678442811383613</v>
      </c>
      <c r="F301" s="2">
        <f t="shared" si="43"/>
        <v>2.3706925458995438</v>
      </c>
      <c r="G301" s="2">
        <f t="shared" si="44"/>
        <v>2.3706959643948307</v>
      </c>
      <c r="H301" s="2">
        <f t="shared" si="45"/>
        <v>2.3735349260605929</v>
      </c>
      <c r="I301" s="8">
        <f t="shared" si="46"/>
        <v>19.159134139292135</v>
      </c>
      <c r="J301" s="8">
        <f t="shared" si="47"/>
        <v>40.840865860707893</v>
      </c>
      <c r="K301" s="8">
        <f t="shared" si="40"/>
        <v>17.07816030600538</v>
      </c>
      <c r="L301" s="8"/>
      <c r="M301" s="8"/>
    </row>
    <row r="302" spans="3:13" x14ac:dyDescent="0.25">
      <c r="C302" s="3">
        <f t="shared" si="41"/>
        <v>14.500000000000071</v>
      </c>
      <c r="D302" s="3"/>
      <c r="E302" s="2">
        <f t="shared" si="42"/>
        <v>2.3627285414944805</v>
      </c>
      <c r="F302" s="2">
        <f t="shared" si="43"/>
        <v>2.3655934971754906</v>
      </c>
      <c r="G302" s="2">
        <f t="shared" si="44"/>
        <v>2.3655969633274436</v>
      </c>
      <c r="H302" s="2">
        <f t="shared" si="45"/>
        <v>2.3684525654033113</v>
      </c>
      <c r="I302" s="8">
        <f t="shared" si="46"/>
        <v>19.040854455726272</v>
      </c>
      <c r="J302" s="8">
        <f t="shared" si="47"/>
        <v>40.95914554427376</v>
      </c>
      <c r="K302" s="8">
        <f t="shared" si="40"/>
        <v>16.97272759791975</v>
      </c>
      <c r="L302" s="8"/>
      <c r="M302" s="8"/>
    </row>
    <row r="303" spans="3:13" x14ac:dyDescent="0.25">
      <c r="C303" s="3">
        <f t="shared" si="41"/>
        <v>14.550000000000072</v>
      </c>
      <c r="D303" s="3"/>
      <c r="E303" s="2">
        <f t="shared" si="42"/>
        <v>2.3575827142576276</v>
      </c>
      <c r="F303" s="2">
        <f t="shared" si="43"/>
        <v>2.3604644512930624</v>
      </c>
      <c r="G303" s="2">
        <f t="shared" si="44"/>
        <v>2.3604679658094465</v>
      </c>
      <c r="H303" s="2">
        <f t="shared" si="45"/>
        <v>2.3633402988418557</v>
      </c>
      <c r="I303" s="8">
        <f t="shared" si="46"/>
        <v>18.922831223665401</v>
      </c>
      <c r="J303" s="8">
        <f t="shared" si="47"/>
        <v>41.077168776334631</v>
      </c>
      <c r="K303" s="8">
        <f t="shared" si="40"/>
        <v>16.867523486798948</v>
      </c>
      <c r="L303" s="8"/>
      <c r="M303" s="8"/>
    </row>
    <row r="304" spans="3:13" x14ac:dyDescent="0.25">
      <c r="C304" s="3">
        <f t="shared" si="41"/>
        <v>14.600000000000072</v>
      </c>
      <c r="D304" s="3"/>
      <c r="E304" s="2">
        <f t="shared" si="42"/>
        <v>2.3524066354332485</v>
      </c>
      <c r="F304" s="2">
        <f t="shared" si="43"/>
        <v>2.3553052440477349</v>
      </c>
      <c r="G304" s="2">
        <f t="shared" si="44"/>
        <v>2.3553088076464079</v>
      </c>
      <c r="H304" s="2">
        <f t="shared" si="45"/>
        <v>2.3581979619853439</v>
      </c>
      <c r="I304" s="8">
        <f t="shared" si="46"/>
        <v>18.805065951158678</v>
      </c>
      <c r="J304" s="8">
        <f t="shared" si="47"/>
        <v>41.194934048841354</v>
      </c>
      <c r="K304" s="8">
        <f t="shared" si="40"/>
        <v>16.762549316895019</v>
      </c>
      <c r="L304" s="8"/>
      <c r="M304" s="8"/>
    </row>
    <row r="305" spans="3:13" x14ac:dyDescent="0.25">
      <c r="C305" s="3">
        <f t="shared" si="41"/>
        <v>14.650000000000073</v>
      </c>
      <c r="D305" s="3"/>
      <c r="E305" s="2">
        <f t="shared" si="42"/>
        <v>2.3472001413914438</v>
      </c>
      <c r="F305" s="2">
        <f t="shared" si="43"/>
        <v>2.3501157115751248</v>
      </c>
      <c r="G305" s="2">
        <f t="shared" si="44"/>
        <v>2.3501193249841421</v>
      </c>
      <c r="H305" s="2">
        <f t="shared" si="45"/>
        <v>2.3530253907589938</v>
      </c>
      <c r="I305" s="8">
        <f t="shared" si="46"/>
        <v>18.687560154448104</v>
      </c>
      <c r="J305" s="8">
        <f t="shared" si="47"/>
        <v>41.312439845551928</v>
      </c>
      <c r="K305" s="8">
        <f t="shared" si="40"/>
        <v>16.657806439762982</v>
      </c>
      <c r="L305" s="8"/>
      <c r="M305" s="8"/>
    </row>
    <row r="306" spans="3:13" x14ac:dyDescent="0.25">
      <c r="C306" s="3">
        <f t="shared" si="41"/>
        <v>14.700000000000074</v>
      </c>
      <c r="D306" s="3"/>
      <c r="E306" s="2">
        <f t="shared" si="42"/>
        <v>2.3419630689111348</v>
      </c>
      <c r="F306" s="2">
        <f t="shared" si="43"/>
        <v>2.3448956903944884</v>
      </c>
      <c r="G306" s="2">
        <f t="shared" si="44"/>
        <v>2.3448993543522096</v>
      </c>
      <c r="H306" s="2">
        <f t="shared" si="45"/>
        <v>2.3478224214469647</v>
      </c>
      <c r="I306" s="8">
        <f t="shared" si="46"/>
        <v>18.57031535794934</v>
      </c>
      <c r="J306" s="8">
        <f t="shared" si="47"/>
        <v>41.429684642050688</v>
      </c>
      <c r="K306" s="8">
        <f t="shared" si="40"/>
        <v>16.553296214243741</v>
      </c>
      <c r="L306" s="8"/>
      <c r="M306" s="8"/>
    </row>
    <row r="307" spans="3:13" x14ac:dyDescent="0.25">
      <c r="C307" s="3">
        <f t="shared" si="41"/>
        <v>14.750000000000075</v>
      </c>
      <c r="D307" s="3"/>
      <c r="E307" s="2">
        <f t="shared" si="42"/>
        <v>2.3366952552254401</v>
      </c>
      <c r="F307" s="2">
        <f t="shared" si="43"/>
        <v>2.339645017453424</v>
      </c>
      <c r="G307" s="2">
        <f t="shared" si="44"/>
        <v>2.3396487327086142</v>
      </c>
      <c r="H307" s="2">
        <f t="shared" si="45"/>
        <v>2.3425888907363857</v>
      </c>
      <c r="I307" s="8">
        <f t="shared" si="46"/>
        <v>18.453333094230292</v>
      </c>
      <c r="J307" s="8">
        <f t="shared" si="47"/>
        <v>41.54666690576974</v>
      </c>
      <c r="K307" s="8">
        <f t="shared" si="40"/>
        <v>16.449020006444972</v>
      </c>
      <c r="L307" s="8"/>
      <c r="M307" s="8"/>
    </row>
    <row r="308" spans="3:13" x14ac:dyDescent="0.25">
      <c r="C308" s="3">
        <f t="shared" si="41"/>
        <v>14.800000000000075</v>
      </c>
      <c r="D308" s="3"/>
      <c r="E308" s="2">
        <f t="shared" si="42"/>
        <v>2.3313965380682857</v>
      </c>
      <c r="F308" s="2">
        <f t="shared" si="43"/>
        <v>2.3343635301737882</v>
      </c>
      <c r="G308" s="2">
        <f t="shared" si="44"/>
        <v>2.3343672974857217</v>
      </c>
      <c r="H308" s="2">
        <f t="shared" si="45"/>
        <v>2.3373246357625863</v>
      </c>
      <c r="I308" s="8">
        <f t="shared" si="46"/>
        <v>18.336614903987375</v>
      </c>
      <c r="J308" s="8">
        <f t="shared" si="47"/>
        <v>41.663385096012654</v>
      </c>
      <c r="K308" s="8">
        <f t="shared" si="40"/>
        <v>16.344979189719993</v>
      </c>
      <c r="L308" s="8"/>
      <c r="M308" s="8"/>
    </row>
    <row r="309" spans="3:13" x14ac:dyDescent="0.25">
      <c r="C309" s="3">
        <f t="shared" si="41"/>
        <v>14.850000000000076</v>
      </c>
      <c r="D309" s="3"/>
      <c r="E309" s="2">
        <f t="shared" si="42"/>
        <v>2.326066755722259</v>
      </c>
      <c r="F309" s="2">
        <f t="shared" si="43"/>
        <v>2.329051066498848</v>
      </c>
      <c r="G309" s="2">
        <f t="shared" si="44"/>
        <v>2.3290548866374121</v>
      </c>
      <c r="H309" s="2">
        <f t="shared" si="45"/>
        <v>2.3320294941555577</v>
      </c>
      <c r="I309" s="8">
        <f t="shared" si="46"/>
        <v>18.220162336019456</v>
      </c>
      <c r="J309" s="8">
        <f t="shared" si="47"/>
        <v>41.779837663980572</v>
      </c>
      <c r="K309" s="8">
        <f t="shared" si="40"/>
        <v>16.241175144644522</v>
      </c>
      <c r="L309" s="8"/>
      <c r="M309" s="8"/>
    </row>
    <row r="310" spans="3:13" x14ac:dyDescent="0.25">
      <c r="C310" s="3">
        <f t="shared" si="41"/>
        <v>14.900000000000077</v>
      </c>
      <c r="D310" s="3"/>
      <c r="E310" s="2">
        <f t="shared" si="42"/>
        <v>2.3207057470677368</v>
      </c>
      <c r="F310" s="2">
        <f t="shared" si="43"/>
        <v>2.3237074649417004</v>
      </c>
      <c r="G310" s="2">
        <f t="shared" si="44"/>
        <v>2.3237113386874952</v>
      </c>
      <c r="H310" s="2">
        <f t="shared" si="45"/>
        <v>2.3267033040876566</v>
      </c>
      <c r="I310" s="8">
        <f t="shared" si="46"/>
        <v>18.103976947199342</v>
      </c>
      <c r="J310" s="8">
        <f t="shared" si="47"/>
        <v>41.896023052800686</v>
      </c>
      <c r="K310" s="8">
        <f t="shared" si="40"/>
        <v>16.137609258991258</v>
      </c>
      <c r="L310" s="8"/>
      <c r="M310" s="8"/>
    </row>
    <row r="311" spans="3:13" x14ac:dyDescent="0.25">
      <c r="C311" s="3">
        <f t="shared" si="41"/>
        <v>14.950000000000077</v>
      </c>
      <c r="D311" s="3"/>
      <c r="E311" s="2">
        <f t="shared" si="42"/>
        <v>2.3153133516333031</v>
      </c>
      <c r="F311" s="2">
        <f t="shared" si="43"/>
        <v>2.3183325646349622</v>
      </c>
      <c r="G311" s="2">
        <f t="shared" si="44"/>
        <v>2.318336492779399</v>
      </c>
      <c r="H311" s="2">
        <f t="shared" si="45"/>
        <v>2.3213459043225817</v>
      </c>
      <c r="I311" s="8">
        <f t="shared" si="46"/>
        <v>17.988060302442804</v>
      </c>
      <c r="J311" s="8">
        <f t="shared" si="47"/>
        <v>42.011939697557224</v>
      </c>
      <c r="K311" s="8">
        <f t="shared" si="40"/>
        <v>16.034282927702282</v>
      </c>
      <c r="L311" s="8"/>
      <c r="M311" s="8"/>
    </row>
    <row r="312" spans="3:13" x14ac:dyDescent="0.25">
      <c r="C312" s="3">
        <f t="shared" si="41"/>
        <v>15.000000000000078</v>
      </c>
      <c r="D312" s="3"/>
      <c r="E312" s="2">
        <f t="shared" si="42"/>
        <v>2.309889409647484</v>
      </c>
      <c r="F312" s="2">
        <f t="shared" si="43"/>
        <v>2.3129262053817676</v>
      </c>
      <c r="G312" s="2">
        <f t="shared" si="44"/>
        <v>2.3129301887271692</v>
      </c>
      <c r="H312" s="2">
        <f t="shared" si="45"/>
        <v>2.3159571342656413</v>
      </c>
      <c r="I312" s="8">
        <f t="shared" si="46"/>
        <v>17.872413974675045</v>
      </c>
      <c r="J312" s="8">
        <f t="shared" si="47"/>
        <v>42.12758602532498</v>
      </c>
      <c r="K312" s="8">
        <f t="shared" si="40"/>
        <v>15.931197552859157</v>
      </c>
      <c r="L312" s="8"/>
      <c r="M312" s="8"/>
    </row>
    <row r="313" spans="3:13" x14ac:dyDescent="0.25">
      <c r="C313" s="3">
        <f t="shared" si="41"/>
        <v>15.050000000000079</v>
      </c>
      <c r="D313" s="3"/>
      <c r="E313" s="2">
        <f t="shared" si="42"/>
        <v>2.3044337620918083</v>
      </c>
      <c r="F313" s="2">
        <f t="shared" si="43"/>
        <v>2.3074882277080895</v>
      </c>
      <c r="G313" s="2">
        <f t="shared" si="44"/>
        <v>2.3074922670677833</v>
      </c>
      <c r="H313" s="2">
        <f t="shared" si="45"/>
        <v>2.3105368340153256</v>
      </c>
      <c r="I313" s="8">
        <f t="shared" si="46"/>
        <v>17.757039544794555</v>
      </c>
      <c r="J313" s="8">
        <f t="shared" si="47"/>
        <v>42.24296045520547</v>
      </c>
      <c r="K313" s="8">
        <f t="shared" si="40"/>
        <v>15.828354543650715</v>
      </c>
      <c r="L313" s="8"/>
      <c r="M313" s="8"/>
    </row>
    <row r="314" spans="3:13" x14ac:dyDescent="0.25">
      <c r="C314" s="3">
        <f t="shared" si="41"/>
        <v>15.10000000000008</v>
      </c>
      <c r="D314" s="3"/>
      <c r="E314" s="2">
        <f t="shared" si="42"/>
        <v>2.2989462507552321</v>
      </c>
      <c r="F314" s="2">
        <f t="shared" si="43"/>
        <v>2.3020184729163939</v>
      </c>
      <c r="G314" s="2">
        <f t="shared" si="44"/>
        <v>2.3020225691148113</v>
      </c>
      <c r="H314" s="2">
        <f t="shared" si="45"/>
        <v>2.3050848444162155</v>
      </c>
      <c r="I314" s="8">
        <f t="shared" si="46"/>
        <v>17.641938601634273</v>
      </c>
      <c r="J314" s="8">
        <f t="shared" si="47"/>
        <v>42.358061398365749</v>
      </c>
      <c r="K314" s="8">
        <f t="shared" si="40"/>
        <v>15.725755316338434</v>
      </c>
      <c r="L314" s="8"/>
      <c r="M314" s="8"/>
    </row>
    <row r="315" spans="3:13" x14ac:dyDescent="0.25">
      <c r="C315" s="3">
        <f t="shared" si="41"/>
        <v>15.15000000000008</v>
      </c>
      <c r="D315" s="3"/>
      <c r="E315" s="2">
        <f t="shared" si="42"/>
        <v>2.2934267182899264</v>
      </c>
      <c r="F315" s="2">
        <f t="shared" si="43"/>
        <v>2.2965167831406701</v>
      </c>
      <c r="G315" s="2">
        <f t="shared" si="44"/>
        <v>2.2965209370134372</v>
      </c>
      <c r="H315" s="2">
        <f t="shared" si="45"/>
        <v>2.2996010071132416</v>
      </c>
      <c r="I315" s="8">
        <f t="shared" si="46"/>
        <v>17.527112741920011</v>
      </c>
      <c r="J315" s="8">
        <f t="shared" si="47"/>
        <v>42.472887258080007</v>
      </c>
      <c r="K315" s="8">
        <f t="shared" si="40"/>
        <v>15.623401294219379</v>
      </c>
      <c r="L315" s="8"/>
      <c r="M315" s="8"/>
    </row>
    <row r="316" spans="3:13" x14ac:dyDescent="0.25">
      <c r="C316" s="3">
        <f t="shared" si="41"/>
        <v>15.200000000000081</v>
      </c>
      <c r="D316" s="3"/>
      <c r="E316" s="2">
        <f t="shared" si="42"/>
        <v>2.2878750082684745</v>
      </c>
      <c r="F316" s="2">
        <f t="shared" si="43"/>
        <v>2.2909830014028367</v>
      </c>
      <c r="G316" s="2">
        <f t="shared" si="44"/>
        <v>2.2909872137968659</v>
      </c>
      <c r="H316" s="2">
        <f t="shared" si="45"/>
        <v>2.2940851646073179</v>
      </c>
      <c r="I316" s="8">
        <f t="shared" si="46"/>
        <v>17.412563570226052</v>
      </c>
      <c r="J316" s="8">
        <f t="shared" si="47"/>
        <v>42.587436429773966</v>
      </c>
      <c r="K316" s="8">
        <f t="shared" si="40"/>
        <v>15.521293907586621</v>
      </c>
      <c r="L316" s="8"/>
      <c r="M316" s="8"/>
    </row>
    <row r="317" spans="3:13" x14ac:dyDescent="0.25">
      <c r="C317" s="3">
        <f t="shared" si="41"/>
        <v>15.250000000000082</v>
      </c>
      <c r="D317" s="3"/>
      <c r="E317" s="2">
        <f t="shared" si="42"/>
        <v>2.2822909652424688</v>
      </c>
      <c r="F317" s="2">
        <f t="shared" si="43"/>
        <v>2.2854169716705552</v>
      </c>
      <c r="G317" s="2">
        <f t="shared" si="44"/>
        <v>2.2854212434441359</v>
      </c>
      <c r="H317" s="2">
        <f t="shared" si="45"/>
        <v>2.2885371603123645</v>
      </c>
      <c r="I317" s="8">
        <f t="shared" si="46"/>
        <v>17.298292698927849</v>
      </c>
      <c r="J317" s="8">
        <f t="shared" si="47"/>
        <v>42.701707301072169</v>
      </c>
      <c r="K317" s="8">
        <f t="shared" si="40"/>
        <v>15.419434593687079</v>
      </c>
      <c r="L317" s="8"/>
      <c r="M317" s="8"/>
    </row>
    <row r="318" spans="3:13" x14ac:dyDescent="0.25">
      <c r="C318" s="3">
        <f t="shared" si="41"/>
        <v>15.300000000000082</v>
      </c>
      <c r="D318" s="3"/>
      <c r="E318" s="2">
        <f t="shared" si="42"/>
        <v>2.2766744348025609</v>
      </c>
      <c r="F318" s="2">
        <f t="shared" si="43"/>
        <v>2.2798185389164702</v>
      </c>
      <c r="G318" s="2">
        <f t="shared" si="44"/>
        <v>2.2798228709393533</v>
      </c>
      <c r="H318" s="2">
        <f t="shared" si="45"/>
        <v>2.2829568386137491</v>
      </c>
      <c r="I318" s="8">
        <f t="shared" si="46"/>
        <v>17.184301748151782</v>
      </c>
      <c r="J318" s="8">
        <f t="shared" si="47"/>
        <v>42.815698251848232</v>
      </c>
      <c r="K318" s="8">
        <f t="shared" si="40"/>
        <v>15.317824796676723</v>
      </c>
      <c r="L318" s="8"/>
      <c r="M318" s="8"/>
    </row>
    <row r="319" spans="3:13" x14ac:dyDescent="0.25">
      <c r="C319" s="3">
        <f t="shared" si="41"/>
        <v>15.350000000000083</v>
      </c>
      <c r="D319" s="3"/>
      <c r="E319" s="2">
        <f t="shared" si="42"/>
        <v>2.2710252636399511</v>
      </c>
      <c r="F319" s="2">
        <f t="shared" si="43"/>
        <v>2.2741875491788903</v>
      </c>
      <c r="G319" s="2">
        <f t="shared" si="44"/>
        <v>2.2741919423323744</v>
      </c>
      <c r="H319" s="2">
        <f t="shared" si="45"/>
        <v>2.2773440449281592</v>
      </c>
      <c r="I319" s="8">
        <f t="shared" si="46"/>
        <v>17.07059234572186</v>
      </c>
      <c r="J319" s="8">
        <f t="shared" si="47"/>
        <v>42.929407654278151</v>
      </c>
      <c r="K319" s="8">
        <f t="shared" si="40"/>
        <v>15.216465967573079</v>
      </c>
      <c r="L319" s="8"/>
      <c r="M319" s="8"/>
    </row>
    <row r="320" spans="3:13" x14ac:dyDescent="0.25">
      <c r="C320" s="3">
        <f t="shared" si="41"/>
        <v>15.400000000000084</v>
      </c>
      <c r="D320" s="3"/>
      <c r="E320" s="2">
        <f t="shared" si="42"/>
        <v>2.2653432996093645</v>
      </c>
      <c r="F320" s="2">
        <f t="shared" si="43"/>
        <v>2.2685238496239375</v>
      </c>
      <c r="G320" s="2">
        <f t="shared" si="44"/>
        <v>2.2685283048009524</v>
      </c>
      <c r="H320" s="2">
        <f t="shared" si="45"/>
        <v>2.2716986257649312</v>
      </c>
      <c r="I320" s="8">
        <f t="shared" si="46"/>
        <v>16.957166127103324</v>
      </c>
      <c r="J320" s="8">
        <f t="shared" si="47"/>
        <v>43.042833872896686</v>
      </c>
      <c r="K320" s="8">
        <f t="shared" si="40"/>
        <v>15.115359564204951</v>
      </c>
      <c r="L320" s="8"/>
      <c r="M320" s="8"/>
    </row>
    <row r="321" spans="3:13" x14ac:dyDescent="0.25">
      <c r="C321" s="3">
        <f t="shared" si="41"/>
        <v>15.450000000000085</v>
      </c>
      <c r="D321" s="3"/>
      <c r="E321" s="2">
        <f t="shared" si="42"/>
        <v>2.2596283917935187</v>
      </c>
      <c r="F321" s="2">
        <f t="shared" si="43"/>
        <v>2.2628272886091803</v>
      </c>
      <c r="G321" s="2">
        <f t="shared" si="44"/>
        <v>2.262831806714364</v>
      </c>
      <c r="H321" s="2">
        <f t="shared" si="45"/>
        <v>2.2660204287888512</v>
      </c>
      <c r="I321" s="8">
        <f t="shared" si="46"/>
        <v>16.84402473534308</v>
      </c>
      <c r="J321" s="8">
        <f t="shared" si="47"/>
        <v>43.155975264656931</v>
      </c>
      <c r="K321" s="8">
        <f t="shared" si="40"/>
        <v>15.014507051159317</v>
      </c>
      <c r="L321" s="8"/>
      <c r="M321" s="8"/>
    </row>
    <row r="322" spans="3:13" x14ac:dyDescent="0.25">
      <c r="C322" s="3">
        <f t="shared" si="41"/>
        <v>15.500000000000085</v>
      </c>
      <c r="D322" s="3"/>
      <c r="E322" s="2">
        <f t="shared" si="42"/>
        <v>2.2538803905691043</v>
      </c>
      <c r="F322" s="2">
        <f t="shared" si="43"/>
        <v>2.2570977157487713</v>
      </c>
      <c r="G322" s="2">
        <f t="shared" si="44"/>
        <v>2.2571022976985478</v>
      </c>
      <c r="H322" s="2">
        <f t="shared" si="45"/>
        <v>2.2603093028844472</v>
      </c>
      <c r="I322" s="8">
        <f t="shared" si="46"/>
        <v>16.731169821006844</v>
      </c>
      <c r="J322" s="8">
        <f t="shared" si="47"/>
        <v>43.268830178993163</v>
      </c>
      <c r="K322" s="8">
        <f t="shared" si="40"/>
        <v>14.913909899725315</v>
      </c>
      <c r="L322" s="8"/>
      <c r="M322" s="8"/>
    </row>
    <row r="323" spans="3:13" x14ac:dyDescent="0.25">
      <c r="C323" s="3">
        <f t="shared" si="41"/>
        <v>15.550000000000086</v>
      </c>
      <c r="D323" s="3"/>
      <c r="E323" s="2">
        <f t="shared" si="42"/>
        <v>2.2480991476742997</v>
      </c>
      <c r="F323" s="2">
        <f t="shared" si="43"/>
        <v>2.2513349819801034</v>
      </c>
      <c r="G323" s="2">
        <f t="shared" si="44"/>
        <v>2.2513396287027567</v>
      </c>
      <c r="H323" s="2">
        <f t="shared" si="45"/>
        <v>2.2545650982217986</v>
      </c>
      <c r="I323" s="8">
        <f t="shared" si="46"/>
        <v>16.618603042112994</v>
      </c>
      <c r="J323" s="8">
        <f t="shared" si="47"/>
        <v>43.381396957887013</v>
      </c>
      <c r="K323" s="8">
        <f t="shared" si="40"/>
        <v>14.813569587835266</v>
      </c>
      <c r="L323" s="8"/>
      <c r="M323" s="8"/>
    </row>
    <row r="324" spans="3:13" x14ac:dyDescent="0.25">
      <c r="C324" s="3">
        <f t="shared" si="41"/>
        <v>15.600000000000087</v>
      </c>
      <c r="D324" s="3"/>
      <c r="E324" s="2">
        <f t="shared" si="42"/>
        <v>2.2422845162778384</v>
      </c>
      <c r="F324" s="2">
        <f t="shared" si="43"/>
        <v>2.2455389396320147</v>
      </c>
      <c r="G324" s="2">
        <f t="shared" si="44"/>
        <v>2.245543652067759</v>
      </c>
      <c r="H324" s="2">
        <f t="shared" si="45"/>
        <v>2.2487876663238753</v>
      </c>
      <c r="I324" s="8">
        <f t="shared" si="46"/>
        <v>16.506326064062982</v>
      </c>
      <c r="J324" s="8">
        <f t="shared" si="47"/>
        <v>43.493673935937025</v>
      </c>
      <c r="K324" s="8">
        <f t="shared" si="40"/>
        <v>14.713487600002658</v>
      </c>
      <c r="L324" s="8"/>
      <c r="M324" s="8"/>
    </row>
    <row r="325" spans="3:13" x14ac:dyDescent="0.25">
      <c r="C325" s="3">
        <f t="shared" si="41"/>
        <v>15.650000000000087</v>
      </c>
      <c r="D325" s="3"/>
      <c r="E325" s="2">
        <f t="shared" si="42"/>
        <v>2.2364363510496434</v>
      </c>
      <c r="F325" s="2">
        <f t="shared" si="43"/>
        <v>2.2397094424945485</v>
      </c>
      <c r="G325" s="2">
        <f t="shared" si="44"/>
        <v>2.2397142215955932</v>
      </c>
      <c r="H325" s="2">
        <f t="shared" si="45"/>
        <v>2.2429768601354221</v>
      </c>
      <c r="I325" s="8">
        <f t="shared" si="46"/>
        <v>16.394340559568271</v>
      </c>
      <c r="J325" s="8">
        <f t="shared" si="47"/>
        <v>43.605659440431737</v>
      </c>
      <c r="K325" s="8">
        <f t="shared" si="40"/>
        <v>14.613665427257004</v>
      </c>
      <c r="L325" s="8"/>
      <c r="M325" s="8"/>
    </row>
    <row r="326" spans="3:13" x14ac:dyDescent="0.25">
      <c r="C326" s="3">
        <f t="shared" si="41"/>
        <v>15.700000000000088</v>
      </c>
      <c r="D326" s="3"/>
      <c r="E326" s="2">
        <f t="shared" si="42"/>
        <v>2.2305545082330474</v>
      </c>
      <c r="F326" s="2">
        <f t="shared" si="43"/>
        <v>2.2338463458902895</v>
      </c>
      <c r="G326" s="2">
        <f t="shared" si="44"/>
        <v>2.2338511926209046</v>
      </c>
      <c r="H326" s="2">
        <f t="shared" si="45"/>
        <v>2.2371325340934196</v>
      </c>
      <c r="I326" s="8">
        <f t="shared" si="46"/>
        <v>16.282648208573697</v>
      </c>
      <c r="J326" s="8">
        <f t="shared" si="47"/>
        <v>43.71735179142631</v>
      </c>
      <c r="K326" s="8">
        <f t="shared" si="40"/>
        <v>14.514104567075542</v>
      </c>
      <c r="L326" s="8"/>
      <c r="M326" s="8"/>
    </row>
    <row r="327" spans="3:13" x14ac:dyDescent="0.25">
      <c r="C327" s="3">
        <f t="shared" si="41"/>
        <v>15.750000000000089</v>
      </c>
      <c r="D327" s="3"/>
      <c r="E327" s="2">
        <f t="shared" si="42"/>
        <v>2.2246388457186228</v>
      </c>
      <c r="F327" s="2">
        <f t="shared" si="43"/>
        <v>2.2279495067472985</v>
      </c>
      <c r="G327" s="2">
        <f t="shared" si="44"/>
        <v>2.2279544220838741</v>
      </c>
      <c r="H327" s="2">
        <f t="shared" si="45"/>
        <v>2.2312545441991207</v>
      </c>
      <c r="I327" s="8">
        <f t="shared" si="46"/>
        <v>16.171250698177197</v>
      </c>
      <c r="J327" s="8">
        <f t="shared" si="47"/>
        <v>43.82874930182281</v>
      </c>
      <c r="K327" s="8">
        <f t="shared" si="40"/>
        <v>14.41480652331167</v>
      </c>
      <c r="L327" s="8"/>
      <c r="M327" s="8"/>
    </row>
    <row r="328" spans="3:13" x14ac:dyDescent="0.25">
      <c r="C328" s="3">
        <f t="shared" si="41"/>
        <v>15.80000000000009</v>
      </c>
      <c r="D328" s="3"/>
      <c r="E328" s="2">
        <f t="shared" si="42"/>
        <v>2.2186892231196236</v>
      </c>
      <c r="F328" s="2">
        <f t="shared" si="43"/>
        <v>2.2220187836736587</v>
      </c>
      <c r="G328" s="2">
        <f t="shared" si="44"/>
        <v>2.2220237686047577</v>
      </c>
      <c r="H328" s="2">
        <f t="shared" si="45"/>
        <v>2.2253427480916992</v>
      </c>
      <c r="I328" s="8">
        <f t="shared" si="46"/>
        <v>16.060149722545795</v>
      </c>
      <c r="J328" s="8">
        <f t="shared" si="47"/>
        <v>43.939850277454212</v>
      </c>
      <c r="K328" s="8">
        <f t="shared" si="40"/>
        <v>14.315772806120064</v>
      </c>
      <c r="L328" s="8"/>
      <c r="M328" s="8"/>
    </row>
    <row r="329" spans="3:13" x14ac:dyDescent="0.25">
      <c r="C329" s="3">
        <f t="shared" si="41"/>
        <v>15.85000000000009</v>
      </c>
      <c r="D329" s="3"/>
      <c r="E329" s="2">
        <f t="shared" si="42"/>
        <v>2.212705501849074</v>
      </c>
      <c r="F329" s="2">
        <f t="shared" si="43"/>
        <v>2.2160540370336457</v>
      </c>
      <c r="G329" s="2">
        <f t="shared" si="44"/>
        <v>2.2160590925600592</v>
      </c>
      <c r="H329" s="2">
        <f t="shared" si="45"/>
        <v>2.2193970051235108</v>
      </c>
      <c r="I329" s="8">
        <f t="shared" si="46"/>
        <v>15.949346982827795</v>
      </c>
      <c r="J329" s="8">
        <f t="shared" si="47"/>
        <v>44.050653017172209</v>
      </c>
      <c r="K329" s="8">
        <f t="shared" si="40"/>
        <v>14.21700493187841</v>
      </c>
      <c r="L329" s="8"/>
      <c r="M329" s="8"/>
    </row>
    <row r="330" spans="3:13" x14ac:dyDescent="0.25">
      <c r="C330" s="3">
        <f t="shared" si="41"/>
        <v>15.900000000000091</v>
      </c>
      <c r="D330" s="3"/>
      <c r="E330" s="2">
        <f t="shared" si="42"/>
        <v>2.2066875451984975</v>
      </c>
      <c r="F330" s="2">
        <f t="shared" si="43"/>
        <v>2.2100551290255481</v>
      </c>
      <c r="G330" s="2">
        <f t="shared" si="44"/>
        <v>2.2100602561603377</v>
      </c>
      <c r="H330" s="2">
        <f t="shared" si="45"/>
        <v>2.2134171764369941</v>
      </c>
      <c r="I330" s="8">
        <f t="shared" si="46"/>
        <v>15.838844187061067</v>
      </c>
      <c r="J330" s="8">
        <f t="shared" si="47"/>
        <v>44.161155812938937</v>
      </c>
      <c r="K330" s="8">
        <f t="shared" si="40"/>
        <v>14.118504423105644</v>
      </c>
      <c r="L330" s="8"/>
      <c r="M330" s="8"/>
    </row>
    <row r="331" spans="3:13" x14ac:dyDescent="0.25">
      <c r="C331" s="3">
        <f t="shared" si="41"/>
        <v>15.950000000000092</v>
      </c>
      <c r="D331" s="3"/>
      <c r="E331" s="2">
        <f t="shared" si="42"/>
        <v>2.2006352184183213</v>
      </c>
      <c r="F331" s="2">
        <f t="shared" si="43"/>
        <v>2.2040219237611391</v>
      </c>
      <c r="G331" s="2">
        <f t="shared" si="44"/>
        <v>2.2040271235296816</v>
      </c>
      <c r="H331" s="2">
        <f t="shared" si="45"/>
        <v>2.2074031250432165</v>
      </c>
      <c r="I331" s="8">
        <f t="shared" si="46"/>
        <v>15.728643050077373</v>
      </c>
      <c r="J331" s="8">
        <f t="shared" si="47"/>
        <v>44.271356949922627</v>
      </c>
      <c r="K331" s="8">
        <f t="shared" si="40"/>
        <v>14.020272808376674</v>
      </c>
      <c r="L331" s="8"/>
      <c r="M331" s="8"/>
    </row>
    <row r="332" spans="3:13" x14ac:dyDescent="0.25">
      <c r="C332" s="3">
        <f t="shared" si="41"/>
        <v>16.000000000000092</v>
      </c>
      <c r="D332" s="3"/>
      <c r="E332" s="2">
        <f t="shared" si="42"/>
        <v>2.1945483887999555</v>
      </c>
      <c r="F332" s="2">
        <f t="shared" si="43"/>
        <v>2.1979542873468287</v>
      </c>
      <c r="G332" s="2">
        <f t="shared" si="44"/>
        <v>2.1979595607868512</v>
      </c>
      <c r="H332" s="2">
        <f t="shared" si="45"/>
        <v>2.201354715902093</v>
      </c>
      <c r="I332" s="8">
        <f t="shared" si="46"/>
        <v>15.618745293402629</v>
      </c>
      <c r="J332" s="8">
        <f t="shared" si="47"/>
        <v>44.381254706597375</v>
      </c>
      <c r="K332" s="8">
        <f t="shared" ref="K332:K395" si="48">I332/v0</f>
        <v>13.92231162223348</v>
      </c>
      <c r="L332" s="8"/>
      <c r="M332" s="8"/>
    </row>
    <row r="333" spans="3:13" x14ac:dyDescent="0.25">
      <c r="C333" s="3">
        <f t="shared" ref="C333:C396" si="49">C332+dV</f>
        <v>16.050000000000093</v>
      </c>
      <c r="D333" s="3"/>
      <c r="E333" s="2">
        <f t="shared" ref="E333:E396" si="50">k*K332/(1+KA*K332)</f>
        <v>2.188426925759571</v>
      </c>
      <c r="F333" s="2">
        <f t="shared" ref="F333:F396" si="51">k*(K332+dV*E333/2)/(1+KA*(K332+dV*E333/2))</f>
        <v>2.1918520879664976</v>
      </c>
      <c r="G333" s="2">
        <f t="shared" ref="G333:G396" si="52">k*(K332+dV*F333/2)/(1+KA*(K332+dV*F333/2))</f>
        <v>2.1918574361281111</v>
      </c>
      <c r="H333" s="2">
        <f t="shared" ref="H333:H396" si="53">k*(K332+dV*G333)/(1+KA*(K332+dV*G333))</f>
        <v>2.1952718160042801</v>
      </c>
      <c r="I333" s="8">
        <f t="shared" ref="I333:I396" si="54">I332-dV*(E333+2*F333+2*G333+H333)/6</f>
        <v>15.509152645153019</v>
      </c>
      <c r="J333" s="8">
        <f t="shared" ref="J333:J396" si="55">J332+dV*(E333+2*F333+2*G333+H333)/6</f>
        <v>44.490847354846984</v>
      </c>
      <c r="K333" s="8">
        <f t="shared" si="48"/>
        <v>13.824622405092498</v>
      </c>
      <c r="L333" s="8"/>
      <c r="M333" s="8"/>
    </row>
    <row r="334" spans="3:13" x14ac:dyDescent="0.25">
      <c r="C334" s="3">
        <f t="shared" si="49"/>
        <v>16.100000000000094</v>
      </c>
      <c r="D334" s="3"/>
      <c r="E334" s="2">
        <f t="shared" si="50"/>
        <v>2.1822707009235764</v>
      </c>
      <c r="F334" s="2">
        <f t="shared" si="51"/>
        <v>2.1857151959660319</v>
      </c>
      <c r="G334" s="2">
        <f t="shared" si="52"/>
        <v>2.1857206199117556</v>
      </c>
      <c r="H334" s="2">
        <f t="shared" si="53"/>
        <v>2.18915429445476</v>
      </c>
      <c r="I334" s="8">
        <f t="shared" si="54"/>
        <v>15.399866839926903</v>
      </c>
      <c r="J334" s="8">
        <f t="shared" si="55"/>
        <v>44.600133160073099</v>
      </c>
      <c r="K334" s="8">
        <f t="shared" si="48"/>
        <v>13.727206703148283</v>
      </c>
      <c r="L334" s="8"/>
      <c r="M334" s="8"/>
    </row>
    <row r="335" spans="3:13" x14ac:dyDescent="0.25">
      <c r="C335" s="3">
        <f t="shared" si="49"/>
        <v>16.150000000000095</v>
      </c>
      <c r="D335" s="3"/>
      <c r="E335" s="2">
        <f t="shared" si="50"/>
        <v>2.1760795882158175</v>
      </c>
      <c r="F335" s="2">
        <f t="shared" si="51"/>
        <v>2.1795434839395709</v>
      </c>
      <c r="G335" s="2">
        <f t="shared" si="52"/>
        <v>2.1795489847443541</v>
      </c>
      <c r="H335" s="2">
        <f t="shared" si="53"/>
        <v>2.1830020225581399</v>
      </c>
      <c r="I335" s="8">
        <f t="shared" si="54"/>
        <v>15.290889618692388</v>
      </c>
      <c r="J335" s="8">
        <f t="shared" si="55"/>
        <v>44.709110381307617</v>
      </c>
      <c r="K335" s="8">
        <f t="shared" si="48"/>
        <v>13.630066068273287</v>
      </c>
      <c r="L335" s="8"/>
      <c r="M335" s="8"/>
    </row>
    <row r="336" spans="3:13" x14ac:dyDescent="0.25">
      <c r="C336" s="3">
        <f t="shared" si="49"/>
        <v>16.200000000000095</v>
      </c>
      <c r="D336" s="3"/>
      <c r="E336" s="2">
        <f t="shared" si="50"/>
        <v>2.169853463946505</v>
      </c>
      <c r="F336" s="2">
        <f t="shared" si="51"/>
        <v>2.1733368268174753</v>
      </c>
      <c r="G336" s="2">
        <f t="shared" si="52"/>
        <v>2.1733424055687109</v>
      </c>
      <c r="H336" s="2">
        <f t="shared" si="53"/>
        <v>2.1768148739056543</v>
      </c>
      <c r="I336" s="8">
        <f t="shared" si="54"/>
        <v>15.182222728670517</v>
      </c>
      <c r="J336" s="8">
        <f t="shared" si="55"/>
        <v>44.81777727132949</v>
      </c>
      <c r="K336" s="8">
        <f t="shared" si="48"/>
        <v>13.533202057913728</v>
      </c>
      <c r="L336" s="8"/>
      <c r="M336" s="8"/>
    </row>
    <row r="337" spans="3:13" x14ac:dyDescent="0.25">
      <c r="C337" s="3">
        <f t="shared" si="49"/>
        <v>16.250000000000096</v>
      </c>
      <c r="D337" s="3"/>
      <c r="E337" s="2">
        <f t="shared" si="50"/>
        <v>2.1635922069028735</v>
      </c>
      <c r="F337" s="2">
        <f t="shared" si="51"/>
        <v>2.1670951019560305</v>
      </c>
      <c r="G337" s="2">
        <f t="shared" si="52"/>
        <v>2.1671007597535654</v>
      </c>
      <c r="H337" s="2">
        <f t="shared" si="53"/>
        <v>2.1705927244639081</v>
      </c>
      <c r="I337" s="8">
        <f t="shared" si="54"/>
        <v>15.073867923213967</v>
      </c>
      <c r="J337" s="8">
        <f t="shared" si="55"/>
        <v>44.92613207678604</v>
      </c>
      <c r="K337" s="8">
        <f t="shared" si="48"/>
        <v>13.436616234981475</v>
      </c>
      <c r="L337" s="8"/>
      <c r="M337" s="8"/>
    </row>
    <row r="338" spans="3:13" x14ac:dyDescent="0.25">
      <c r="C338" s="3">
        <f t="shared" si="49"/>
        <v>16.300000000000097</v>
      </c>
      <c r="D338" s="3"/>
      <c r="E338" s="2">
        <f t="shared" si="50"/>
        <v>2.1572956984415952</v>
      </c>
      <c r="F338" s="2">
        <f t="shared" si="51"/>
        <v>2.1608181892288916</v>
      </c>
      <c r="G338" s="2">
        <f t="shared" si="52"/>
        <v>2.1608239271850258</v>
      </c>
      <c r="H338" s="2">
        <f t="shared" si="53"/>
        <v>2.1643354526653495</v>
      </c>
      <c r="I338" s="8">
        <f t="shared" si="54"/>
        <v>14.965826961681177</v>
      </c>
      <c r="J338" s="8">
        <f t="shared" si="55"/>
        <v>45.034173038318826</v>
      </c>
      <c r="K338" s="8">
        <f t="shared" si="48"/>
        <v>13.340310167741835</v>
      </c>
      <c r="L338" s="8"/>
      <c r="M338" s="8"/>
    </row>
    <row r="339" spans="3:13" x14ac:dyDescent="0.25">
      <c r="C339" s="3">
        <f t="shared" si="49"/>
        <v>16.350000000000097</v>
      </c>
      <c r="D339" s="3"/>
      <c r="E339" s="2">
        <f t="shared" si="50"/>
        <v>2.1509638225829399</v>
      </c>
      <c r="F339" s="2">
        <f t="shared" si="51"/>
        <v>2.1545059711202752</v>
      </c>
      <c r="G339" s="2">
        <f t="shared" si="52"/>
        <v>2.1545117903597579</v>
      </c>
      <c r="H339" s="2">
        <f t="shared" si="53"/>
        <v>2.1580429395004894</v>
      </c>
      <c r="I339" s="8">
        <f t="shared" si="54"/>
        <v>14.858101609305814</v>
      </c>
      <c r="J339" s="8">
        <f t="shared" si="55"/>
        <v>45.141898390694188</v>
      </c>
      <c r="K339" s="8">
        <f t="shared" si="48"/>
        <v>13.244285429697209</v>
      </c>
      <c r="L339" s="8"/>
      <c r="M339" s="8"/>
    </row>
    <row r="340" spans="3:13" x14ac:dyDescent="0.25">
      <c r="C340" s="3">
        <f t="shared" si="49"/>
        <v>16.400000000000098</v>
      </c>
      <c r="D340" s="3"/>
      <c r="E340" s="2">
        <f t="shared" si="50"/>
        <v>2.1445964661066976</v>
      </c>
      <c r="F340" s="2">
        <f t="shared" si="51"/>
        <v>2.1481583328199143</v>
      </c>
      <c r="G340" s="2">
        <f t="shared" si="52"/>
        <v>2.1481642344799314</v>
      </c>
      <c r="H340" s="2">
        <f t="shared" si="53"/>
        <v>2.1517150686118787</v>
      </c>
      <c r="I340" s="8">
        <f t="shared" si="54"/>
        <v>14.750693637061495</v>
      </c>
      <c r="J340" s="8">
        <f t="shared" si="55"/>
        <v>45.249306362938505</v>
      </c>
      <c r="K340" s="8">
        <f t="shared" si="48"/>
        <v>13.148543599466501</v>
      </c>
      <c r="L340" s="8"/>
      <c r="M340" s="8"/>
    </row>
    <row r="341" spans="3:13" x14ac:dyDescent="0.25">
      <c r="C341" s="3">
        <f t="shared" si="49"/>
        <v>16.450000000000099</v>
      </c>
      <c r="D341" s="3"/>
      <c r="E341" s="2">
        <f t="shared" si="50"/>
        <v>2.1381935186498673</v>
      </c>
      <c r="F341" s="2">
        <f t="shared" si="51"/>
        <v>2.1417751623197674</v>
      </c>
      <c r="G341" s="2">
        <f t="shared" si="52"/>
        <v>2.1417811475499238</v>
      </c>
      <c r="H341" s="2">
        <f t="shared" si="53"/>
        <v>2.1453517263898427</v>
      </c>
      <c r="I341" s="8">
        <f t="shared" si="54"/>
        <v>14.64360482152167</v>
      </c>
      <c r="J341" s="8">
        <f t="shared" si="55"/>
        <v>45.35639517847833</v>
      </c>
      <c r="K341" s="8">
        <f t="shared" si="48"/>
        <v>13.053086260660223</v>
      </c>
      <c r="L341" s="8"/>
      <c r="M341" s="8"/>
    </row>
    <row r="342" spans="3:13" x14ac:dyDescent="0.25">
      <c r="C342" s="3">
        <f t="shared" si="49"/>
        <v>16.500000000000099</v>
      </c>
      <c r="D342" s="3"/>
      <c r="E342" s="2">
        <f t="shared" si="50"/>
        <v>2.1317548728061109</v>
      </c>
      <c r="F342" s="2">
        <f t="shared" si="51"/>
        <v>2.1353563505125077</v>
      </c>
      <c r="G342" s="2">
        <f t="shared" si="52"/>
        <v>2.1353624204747965</v>
      </c>
      <c r="H342" s="2">
        <f t="shared" si="53"/>
        <v>2.1389528020699777</v>
      </c>
      <c r="I342" s="8">
        <f t="shared" si="54"/>
        <v>14.536836944714581</v>
      </c>
      <c r="J342" s="8">
        <f t="shared" si="55"/>
        <v>45.46316305528542</v>
      </c>
      <c r="K342" s="8">
        <f t="shared" si="48"/>
        <v>12.957915001751198</v>
      </c>
      <c r="L342" s="8"/>
      <c r="M342" s="8"/>
    </row>
    <row r="343" spans="3:13" x14ac:dyDescent="0.25">
      <c r="C343" s="3">
        <f t="shared" si="49"/>
        <v>16.5500000000001</v>
      </c>
      <c r="D343" s="3"/>
      <c r="E343" s="2">
        <f t="shared" si="50"/>
        <v>2.1252804242269803</v>
      </c>
      <c r="F343" s="2">
        <f t="shared" si="51"/>
        <v>2.1289017912917658</v>
      </c>
      <c r="G343" s="2">
        <f t="shared" si="52"/>
        <v>2.1289079471605361</v>
      </c>
      <c r="H343" s="2">
        <f t="shared" si="53"/>
        <v>2.1325181878324262</v>
      </c>
      <c r="I343" s="8">
        <f t="shared" si="54"/>
        <v>14.430391793973214</v>
      </c>
      <c r="J343" s="8">
        <f t="shared" si="55"/>
        <v>45.569608206026786</v>
      </c>
      <c r="K343" s="8">
        <f t="shared" si="48"/>
        <v>12.863031415940824</v>
      </c>
      <c r="L343" s="8"/>
      <c r="M343" s="8"/>
    </row>
    <row r="344" spans="3:13" x14ac:dyDescent="0.25">
      <c r="C344" s="3">
        <f t="shared" si="49"/>
        <v>16.600000000000101</v>
      </c>
      <c r="D344" s="3"/>
      <c r="E344" s="2">
        <f t="shared" si="50"/>
        <v>2.1187700717249163</v>
      </c>
      <c r="F344" s="2">
        <f t="shared" si="51"/>
        <v>2.1224113816541634</v>
      </c>
      <c r="G344" s="2">
        <f t="shared" si="52"/>
        <v>2.1224176246160735</v>
      </c>
      <c r="H344" s="2">
        <f t="shared" si="53"/>
        <v>2.1260477789029126</v>
      </c>
      <c r="I344" s="8">
        <f t="shared" si="54"/>
        <v>14.324271161780146</v>
      </c>
      <c r="J344" s="8">
        <f t="shared" si="55"/>
        <v>45.675728838219854</v>
      </c>
      <c r="K344" s="8">
        <f t="shared" si="48"/>
        <v>12.768437101020766</v>
      </c>
      <c r="L344" s="8"/>
      <c r="M344" s="8"/>
    </row>
    <row r="345" spans="3:13" x14ac:dyDescent="0.25">
      <c r="C345" s="3">
        <f t="shared" si="49"/>
        <v>16.650000000000102</v>
      </c>
      <c r="D345" s="3"/>
      <c r="E345" s="2">
        <f t="shared" si="50"/>
        <v>2.112223717378019</v>
      </c>
      <c r="F345" s="2">
        <f t="shared" si="51"/>
        <v>2.1158850218031025</v>
      </c>
      <c r="G345" s="2">
        <f t="shared" si="52"/>
        <v>2.115891353057072</v>
      </c>
      <c r="H345" s="2">
        <f t="shared" si="53"/>
        <v>2.1195414736555613</v>
      </c>
      <c r="I345" s="8">
        <f t="shared" si="54"/>
        <v>14.218476845607197</v>
      </c>
      <c r="J345" s="8">
        <f t="shared" si="55"/>
        <v>45.781523154392801</v>
      </c>
      <c r="K345" s="8">
        <f t="shared" si="48"/>
        <v>12.674133659230019</v>
      </c>
      <c r="L345" s="8"/>
      <c r="M345" s="8"/>
    </row>
    <row r="346" spans="3:13" x14ac:dyDescent="0.25">
      <c r="C346" s="3">
        <f t="shared" si="49"/>
        <v>16.700000000000102</v>
      </c>
      <c r="D346" s="3"/>
      <c r="E346" s="2">
        <f t="shared" si="50"/>
        <v>2.1056412666365865</v>
      </c>
      <c r="F346" s="2">
        <f t="shared" si="51"/>
        <v>2.1093226152543405</v>
      </c>
      <c r="G346" s="2">
        <f t="shared" si="52"/>
        <v>2.1093290360114834</v>
      </c>
      <c r="H346" s="2">
        <f t="shared" si="53"/>
        <v>2.1129991737174847</v>
      </c>
      <c r="I346" s="8">
        <f t="shared" si="54"/>
        <v>14.113010647749816</v>
      </c>
      <c r="J346" s="8">
        <f t="shared" si="55"/>
        <v>45.886989352250183</v>
      </c>
      <c r="K346" s="8">
        <f t="shared" si="48"/>
        <v>12.580122697107292</v>
      </c>
      <c r="L346" s="8"/>
      <c r="M346" s="8"/>
    </row>
    <row r="347" spans="3:13" x14ac:dyDescent="0.25">
      <c r="C347" s="3">
        <f t="shared" si="49"/>
        <v>16.750000000000103</v>
      </c>
      <c r="D347" s="3"/>
      <c r="E347" s="2">
        <f t="shared" si="50"/>
        <v>2.0990226284314195</v>
      </c>
      <c r="F347" s="2">
        <f t="shared" si="51"/>
        <v>2.1027240689433215</v>
      </c>
      <c r="G347" s="2">
        <f t="shared" si="52"/>
        <v>2.1027305804268797</v>
      </c>
      <c r="H347" s="2">
        <f t="shared" si="53"/>
        <v>2.1064207840751368</v>
      </c>
      <c r="I347" s="8">
        <f t="shared" si="54"/>
        <v>14.00787437515609</v>
      </c>
      <c r="J347" s="8">
        <f t="shared" si="55"/>
        <v>45.992125624843908</v>
      </c>
      <c r="K347" s="8">
        <f t="shared" si="48"/>
        <v>12.486405825338585</v>
      </c>
      <c r="L347" s="8"/>
      <c r="M347" s="8"/>
    </row>
    <row r="348" spans="3:13" x14ac:dyDescent="0.25">
      <c r="C348" s="3">
        <f t="shared" si="49"/>
        <v>16.800000000000104</v>
      </c>
      <c r="D348" s="3"/>
      <c r="E348" s="2">
        <f t="shared" si="50"/>
        <v>2.092367715283888</v>
      </c>
      <c r="F348" s="2">
        <f t="shared" si="51"/>
        <v>2.0960892933342841</v>
      </c>
      <c r="G348" s="2">
        <f t="shared" si="52"/>
        <v>2.0960958967795436</v>
      </c>
      <c r="H348" s="2">
        <f t="shared" si="53"/>
        <v>2.0998062131824451</v>
      </c>
      <c r="I348" s="8">
        <f t="shared" si="54"/>
        <v>13.903069839250307</v>
      </c>
      <c r="J348" s="8">
        <f t="shared" si="55"/>
        <v>46.096930160749693</v>
      </c>
      <c r="K348" s="8">
        <f t="shared" si="48"/>
        <v>12.392984658599907</v>
      </c>
      <c r="L348" s="8"/>
      <c r="M348" s="8"/>
    </row>
    <row r="349" spans="3:13" x14ac:dyDescent="0.25">
      <c r="C349" s="3">
        <f t="shared" si="49"/>
        <v>16.850000000000104</v>
      </c>
      <c r="D349" s="3"/>
      <c r="E349" s="2">
        <f t="shared" si="50"/>
        <v>2.0856764434177482</v>
      </c>
      <c r="F349" s="2">
        <f t="shared" si="51"/>
        <v>2.0894182025311161</v>
      </c>
      <c r="G349" s="2">
        <f t="shared" si="52"/>
        <v>2.0894248991853188</v>
      </c>
      <c r="H349" s="2">
        <f t="shared" si="53"/>
        <v>2.0931553730706951</v>
      </c>
      <c r="I349" s="8">
        <f t="shared" si="54"/>
        <v>13.798598855750962</v>
      </c>
      <c r="J349" s="8">
        <f t="shared" si="55"/>
        <v>46.20140114424904</v>
      </c>
      <c r="K349" s="8">
        <f t="shared" si="48"/>
        <v>12.299860815395071</v>
      </c>
      <c r="L349" s="8"/>
      <c r="M349" s="8"/>
    </row>
    <row r="350" spans="3:13" x14ac:dyDescent="0.25">
      <c r="C350" s="3">
        <f t="shared" si="49"/>
        <v>16.900000000000105</v>
      </c>
      <c r="D350" s="3"/>
      <c r="E350" s="2">
        <f t="shared" si="50"/>
        <v>2.0789487328727061</v>
      </c>
      <c r="F350" s="2">
        <f t="shared" si="51"/>
        <v>2.0827107143899677</v>
      </c>
      <c r="G350" s="2">
        <f t="shared" si="52"/>
        <v>2.08271750551221</v>
      </c>
      <c r="H350" s="2">
        <f t="shared" si="53"/>
        <v>2.0864681794601747</v>
      </c>
      <c r="I350" s="8">
        <f t="shared" si="54"/>
        <v>13.694463244483151</v>
      </c>
      <c r="J350" s="8">
        <f t="shared" si="55"/>
        <v>46.305536755516847</v>
      </c>
      <c r="K350" s="8">
        <f t="shared" si="48"/>
        <v>12.207035917888444</v>
      </c>
      <c r="L350" s="8"/>
      <c r="M350" s="8"/>
    </row>
    <row r="351" spans="3:13" x14ac:dyDescent="0.25">
      <c r="C351" s="3">
        <f t="shared" si="49"/>
        <v>16.950000000000106</v>
      </c>
      <c r="D351" s="3"/>
      <c r="E351" s="2">
        <f t="shared" si="50"/>
        <v>2.0721845076197103</v>
      </c>
      <c r="F351" s="2">
        <f t="shared" si="51"/>
        <v>2.0759667506336004</v>
      </c>
      <c r="G351" s="2">
        <f t="shared" si="52"/>
        <v>2.07597363749472</v>
      </c>
      <c r="H351" s="2">
        <f t="shared" si="53"/>
        <v>2.0797445518735631</v>
      </c>
      <c r="I351" s="8">
        <f t="shared" si="54"/>
        <v>13.590664829185235</v>
      </c>
      <c r="J351" s="8">
        <f t="shared" si="55"/>
        <v>46.409335170814764</v>
      </c>
      <c r="K351" s="8">
        <f t="shared" si="48"/>
        <v>12.114511591732615</v>
      </c>
      <c r="L351" s="8"/>
      <c r="M351" s="8"/>
    </row>
    <row r="352" spans="3:13" x14ac:dyDescent="0.25">
      <c r="C352" s="3">
        <f t="shared" si="49"/>
        <v>17.000000000000107</v>
      </c>
      <c r="D352" s="3"/>
      <c r="E352" s="2">
        <f t="shared" si="50"/>
        <v>2.0653836956779696</v>
      </c>
      <c r="F352" s="2">
        <f t="shared" si="51"/>
        <v>2.0691862369674663</v>
      </c>
      <c r="G352" s="2">
        <f t="shared" si="52"/>
        <v>2.0691932208499195</v>
      </c>
      <c r="H352" s="2">
        <f t="shared" si="53"/>
        <v>2.0729844137510613</v>
      </c>
      <c r="I352" s="8">
        <f t="shared" si="54"/>
        <v>13.487205437309703</v>
      </c>
      <c r="J352" s="8">
        <f t="shared" si="55"/>
        <v>46.512794562690296</v>
      </c>
      <c r="K352" s="8">
        <f t="shared" si="48"/>
        <v>12.022289465890896</v>
      </c>
      <c r="L352" s="8"/>
      <c r="M352" s="8"/>
    </row>
    <row r="353" spans="3:13" x14ac:dyDescent="0.25">
      <c r="C353" s="3">
        <f t="shared" si="49"/>
        <v>17.050000000000107</v>
      </c>
      <c r="D353" s="3"/>
      <c r="E353" s="2">
        <f t="shared" si="50"/>
        <v>2.0585462292336709</v>
      </c>
      <c r="F353" s="2">
        <f t="shared" si="51"/>
        <v>2.0623691031975007</v>
      </c>
      <c r="G353" s="2">
        <f t="shared" si="52"/>
        <v>2.0623761853952272</v>
      </c>
      <c r="H353" s="2">
        <f t="shared" si="53"/>
        <v>2.066187692567234</v>
      </c>
      <c r="I353" s="8">
        <f t="shared" si="54"/>
        <v>13.384086899818149</v>
      </c>
      <c r="J353" s="8">
        <f t="shared" si="55"/>
        <v>46.615913100181849</v>
      </c>
      <c r="K353" s="8">
        <f t="shared" si="48"/>
        <v>11.93037117245456</v>
      </c>
      <c r="L353" s="8"/>
      <c r="M353" s="8"/>
    </row>
    <row r="354" spans="3:13" x14ac:dyDescent="0.25">
      <c r="C354" s="3">
        <f t="shared" si="49"/>
        <v>17.100000000000108</v>
      </c>
      <c r="D354" s="3"/>
      <c r="E354" s="2">
        <f t="shared" si="50"/>
        <v>2.0516720447603882</v>
      </c>
      <c r="F354" s="2">
        <f t="shared" si="51"/>
        <v>2.0555152833496115</v>
      </c>
      <c r="G354" s="2">
        <f t="shared" si="52"/>
        <v>2.0555224651678903</v>
      </c>
      <c r="H354" s="2">
        <f t="shared" si="53"/>
        <v>2.0593543199495734</v>
      </c>
      <c r="I354" s="8">
        <f t="shared" si="54"/>
        <v>13.281311050970274</v>
      </c>
      <c r="J354" s="8">
        <f t="shared" si="55"/>
        <v>46.718688949029726</v>
      </c>
      <c r="K354" s="8">
        <f t="shared" si="48"/>
        <v>11.83875834645476</v>
      </c>
      <c r="L354" s="8"/>
      <c r="M354" s="8"/>
    </row>
    <row r="355" spans="3:13" x14ac:dyDescent="0.25">
      <c r="C355" s="3">
        <f t="shared" si="49"/>
        <v>17.150000000000109</v>
      </c>
      <c r="D355" s="3"/>
      <c r="E355" s="2">
        <f t="shared" si="50"/>
        <v>2.0447610831411538</v>
      </c>
      <c r="F355" s="2">
        <f t="shared" si="51"/>
        <v>2.0486247157908548</v>
      </c>
      <c r="G355" s="2">
        <f t="shared" si="52"/>
        <v>2.0486319985461421</v>
      </c>
      <c r="H355" s="2">
        <f t="shared" si="53"/>
        <v>2.0524842317987426</v>
      </c>
      <c r="I355" s="8">
        <f t="shared" si="54"/>
        <v>13.178879728106825</v>
      </c>
      <c r="J355" s="8">
        <f t="shared" si="55"/>
        <v>46.821120271893179</v>
      </c>
      <c r="K355" s="8">
        <f t="shared" si="48"/>
        <v>11.747452625669052</v>
      </c>
      <c r="L355" s="8"/>
      <c r="M355" s="8"/>
    </row>
    <row r="356" spans="3:13" x14ac:dyDescent="0.25">
      <c r="C356" s="3">
        <f t="shared" si="49"/>
        <v>17.200000000000109</v>
      </c>
      <c r="D356" s="3"/>
      <c r="E356" s="2">
        <f t="shared" si="50"/>
        <v>2.0378132897921839</v>
      </c>
      <c r="F356" s="2">
        <f t="shared" si="51"/>
        <v>2.0416973433522614</v>
      </c>
      <c r="G356" s="2">
        <f t="shared" si="52"/>
        <v>2.0417047283720198</v>
      </c>
      <c r="H356" s="2">
        <f t="shared" si="53"/>
        <v>2.0455773684104974</v>
      </c>
      <c r="I356" s="8">
        <f t="shared" si="54"/>
        <v>13.076794771426398</v>
      </c>
      <c r="J356" s="8">
        <f t="shared" si="55"/>
        <v>46.923205228573607</v>
      </c>
      <c r="K356" s="8">
        <f t="shared" si="48"/>
        <v>11.656455650422425</v>
      </c>
      <c r="L356" s="8"/>
      <c r="M356" s="8"/>
    </row>
    <row r="357" spans="3:13" x14ac:dyDescent="0.25">
      <c r="C357" s="3">
        <f t="shared" si="49"/>
        <v>17.25000000000011</v>
      </c>
      <c r="D357" s="3"/>
      <c r="E357" s="2">
        <f t="shared" si="50"/>
        <v>2.0308286147882151</v>
      </c>
      <c r="F357" s="2">
        <f t="shared" si="51"/>
        <v>2.0347331134533038</v>
      </c>
      <c r="G357" s="2">
        <f t="shared" si="52"/>
        <v>2.0347406020758196</v>
      </c>
      <c r="H357" s="2">
        <f t="shared" si="53"/>
        <v>2.0386336745992568</v>
      </c>
      <c r="I357" s="8">
        <f t="shared" si="54"/>
        <v>12.975058023756016</v>
      </c>
      <c r="J357" s="8">
        <f t="shared" si="55"/>
        <v>47.024941976243987</v>
      </c>
      <c r="K357" s="8">
        <f t="shared" si="48"/>
        <v>11.56576906338282</v>
      </c>
      <c r="L357" s="8"/>
      <c r="M357" s="8"/>
    </row>
    <row r="358" spans="3:13" x14ac:dyDescent="0.25">
      <c r="C358" s="3">
        <f t="shared" si="49"/>
        <v>17.300000000000111</v>
      </c>
      <c r="D358" s="3"/>
      <c r="E358" s="2">
        <f t="shared" si="50"/>
        <v>2.023807012989443</v>
      </c>
      <c r="F358" s="2">
        <f t="shared" si="51"/>
        <v>2.0277319782279779</v>
      </c>
      <c r="G358" s="2">
        <f t="shared" si="52"/>
        <v>2.0277395718021585</v>
      </c>
      <c r="H358" s="2">
        <f t="shared" si="53"/>
        <v>2.0316530998232971</v>
      </c>
      <c r="I358" s="8">
        <f t="shared" si="54"/>
        <v>12.873671330315409</v>
      </c>
      <c r="J358" s="8">
        <f t="shared" si="55"/>
        <v>47.126328669684597</v>
      </c>
      <c r="K358" s="8">
        <f t="shared" si="48"/>
        <v>11.475394509350989</v>
      </c>
      <c r="L358" s="8"/>
      <c r="M358" s="8"/>
    </row>
    <row r="359" spans="3:13" x14ac:dyDescent="0.25">
      <c r="C359" s="3">
        <f t="shared" si="49"/>
        <v>17.350000000000112</v>
      </c>
      <c r="D359" s="3"/>
      <c r="E359" s="2">
        <f t="shared" si="50"/>
        <v>2.0167484441700236</v>
      </c>
      <c r="F359" s="2">
        <f t="shared" si="51"/>
        <v>2.020693894652458</v>
      </c>
      <c r="G359" s="2">
        <f t="shared" si="52"/>
        <v>2.0207015945376225</v>
      </c>
      <c r="H359" s="2">
        <f t="shared" si="53"/>
        <v>2.0246355983115487</v>
      </c>
      <c r="I359" s="8">
        <f t="shared" si="54"/>
        <v>12.772636538474893</v>
      </c>
      <c r="J359" s="8">
        <f t="shared" si="55"/>
        <v>47.227363461525108</v>
      </c>
      <c r="K359" s="8">
        <f t="shared" si="48"/>
        <v>11.385333635044697</v>
      </c>
      <c r="L359" s="8"/>
      <c r="M359" s="8"/>
    </row>
    <row r="360" spans="3:13" x14ac:dyDescent="0.25">
      <c r="C360" s="3">
        <f t="shared" si="49"/>
        <v>17.400000000000112</v>
      </c>
      <c r="D360" s="3"/>
      <c r="E360" s="2">
        <f t="shared" si="50"/>
        <v>2.0096528731481054</v>
      </c>
      <c r="F360" s="2">
        <f t="shared" si="51"/>
        <v>2.0136188246743116</v>
      </c>
      <c r="G360" s="2">
        <f t="shared" si="52"/>
        <v>2.0136266322399625</v>
      </c>
      <c r="H360" s="2">
        <f t="shared" si="53"/>
        <v>2.0175811291919601</v>
      </c>
      <c r="I360" s="8">
        <f t="shared" si="54"/>
        <v>12.671955497506822</v>
      </c>
      <c r="J360" s="8">
        <f t="shared" si="55"/>
        <v>47.328044502493178</v>
      </c>
      <c r="K360" s="8">
        <f t="shared" si="48"/>
        <v>11.295588088877142</v>
      </c>
      <c r="L360" s="8"/>
      <c r="M360" s="8"/>
    </row>
    <row r="361" spans="3:13" x14ac:dyDescent="0.25">
      <c r="C361" s="3">
        <f t="shared" si="49"/>
        <v>17.450000000000113</v>
      </c>
      <c r="D361" s="3"/>
      <c r="E361" s="2">
        <f t="shared" si="50"/>
        <v>2.0025202699173588</v>
      </c>
      <c r="F361" s="2">
        <f t="shared" si="51"/>
        <v>2.0065067353432284</v>
      </c>
      <c r="G361" s="2">
        <f t="shared" si="52"/>
        <v>2.006514651968812</v>
      </c>
      <c r="H361" s="2">
        <f t="shared" si="53"/>
        <v>2.0104896566214019</v>
      </c>
      <c r="I361" s="8">
        <f t="shared" si="54"/>
        <v>12.571630058330465</v>
      </c>
      <c r="J361" s="8">
        <f t="shared" si="55"/>
        <v>47.428369941669537</v>
      </c>
      <c r="K361" s="8">
        <f t="shared" si="48"/>
        <v>11.206159520729567</v>
      </c>
      <c r="L361" s="8"/>
      <c r="M361" s="8"/>
    </row>
    <row r="362" spans="3:13" x14ac:dyDescent="0.25">
      <c r="C362" s="3">
        <f t="shared" si="49"/>
        <v>17.500000000000114</v>
      </c>
      <c r="D362" s="3"/>
      <c r="E362" s="2">
        <f t="shared" si="50"/>
        <v>1.9953506097799705</v>
      </c>
      <c r="F362" s="2">
        <f t="shared" si="51"/>
        <v>1.9993575989432339</v>
      </c>
      <c r="G362" s="2">
        <f t="shared" si="52"/>
        <v>1.999365626017882</v>
      </c>
      <c r="H362" s="2">
        <f t="shared" si="53"/>
        <v>2.0033611499170747</v>
      </c>
      <c r="I362" s="8">
        <f t="shared" si="54"/>
        <v>12.471662073250304</v>
      </c>
      <c r="J362" s="8">
        <f t="shared" si="55"/>
        <v>47.5283379267497</v>
      </c>
      <c r="K362" s="8">
        <f t="shared" si="48"/>
        <v>11.11704958171797</v>
      </c>
      <c r="L362" s="8"/>
      <c r="M362" s="8"/>
    </row>
    <row r="363" spans="3:13" x14ac:dyDescent="0.25">
      <c r="C363" s="3">
        <f t="shared" si="49"/>
        <v>17.550000000000114</v>
      </c>
      <c r="D363" s="3"/>
      <c r="E363" s="2">
        <f t="shared" si="50"/>
        <v>1.9881438734810439</v>
      </c>
      <c r="F363" s="2">
        <f t="shared" si="51"/>
        <v>1.9921713931263458</v>
      </c>
      <c r="G363" s="2">
        <f t="shared" si="52"/>
        <v>1.9921795320486013</v>
      </c>
      <c r="H363" s="2">
        <f t="shared" si="53"/>
        <v>1.9961955836893772</v>
      </c>
      <c r="I363" s="8">
        <f t="shared" si="54"/>
        <v>12.372053395687635</v>
      </c>
      <c r="J363" s="8">
        <f t="shared" si="55"/>
        <v>47.62794660431237</v>
      </c>
      <c r="K363" s="8">
        <f t="shared" si="48"/>
        <v>11.028259923953858</v>
      </c>
      <c r="L363" s="8"/>
      <c r="M363" s="8"/>
    </row>
    <row r="364" spans="3:13" x14ac:dyDescent="0.25">
      <c r="C364" s="3">
        <f t="shared" si="49"/>
        <v>17.600000000000115</v>
      </c>
      <c r="D364" s="3"/>
      <c r="E364" s="2">
        <f t="shared" si="50"/>
        <v>1.9809000473443894</v>
      </c>
      <c r="F364" s="2">
        <f t="shared" si="51"/>
        <v>1.9849481010476242</v>
      </c>
      <c r="G364" s="2">
        <f t="shared" si="52"/>
        <v>1.984956353225156</v>
      </c>
      <c r="H364" s="2">
        <f t="shared" si="53"/>
        <v>1.9889929379762099</v>
      </c>
      <c r="I364" s="8">
        <f t="shared" si="54"/>
        <v>12.272805879905416</v>
      </c>
      <c r="J364" s="8">
        <f t="shared" si="55"/>
        <v>47.727194120094588</v>
      </c>
      <c r="K364" s="8">
        <f t="shared" si="48"/>
        <v>10.939792200298985</v>
      </c>
      <c r="L364" s="8"/>
      <c r="M364" s="8"/>
    </row>
    <row r="365" spans="3:13" x14ac:dyDescent="0.25">
      <c r="C365" s="3">
        <f t="shared" si="49"/>
        <v>17.650000000000116</v>
      </c>
      <c r="D365" s="3"/>
      <c r="E365" s="2">
        <f t="shared" si="50"/>
        <v>1.9736191234096283</v>
      </c>
      <c r="F365" s="2">
        <f t="shared" si="51"/>
        <v>1.9776877115015896</v>
      </c>
      <c r="G365" s="2">
        <f t="shared" si="52"/>
        <v>1.9776960783508843</v>
      </c>
      <c r="H365" s="2">
        <f t="shared" si="53"/>
        <v>1.9817531983786487</v>
      </c>
      <c r="I365" s="8">
        <f t="shared" si="54"/>
        <v>12.173921380726306</v>
      </c>
      <c r="J365" s="8">
        <f t="shared" si="55"/>
        <v>47.826078619273694</v>
      </c>
      <c r="K365" s="8">
        <f t="shared" si="48"/>
        <v>10.851648064114013</v>
      </c>
      <c r="L365" s="8"/>
      <c r="M365" s="8"/>
    </row>
    <row r="366" spans="3:13" x14ac:dyDescent="0.25">
      <c r="C366" s="3">
        <f t="shared" si="49"/>
        <v>17.700000000000117</v>
      </c>
      <c r="D366" s="3"/>
      <c r="E366" s="2">
        <f t="shared" si="50"/>
        <v>1.966301099570581</v>
      </c>
      <c r="F366" s="2">
        <f t="shared" si="51"/>
        <v>1.9703902190599323</v>
      </c>
      <c r="G366" s="2">
        <f t="shared" si="52"/>
        <v>1.9703987020059759</v>
      </c>
      <c r="H366" s="2">
        <f t="shared" si="53"/>
        <v>1.9744763561979617</v>
      </c>
      <c r="I366" s="8">
        <f t="shared" si="54"/>
        <v>12.075401753243803</v>
      </c>
      <c r="J366" s="8">
        <f t="shared" si="55"/>
        <v>47.924598246756197</v>
      </c>
      <c r="K366" s="8">
        <f t="shared" si="48"/>
        <v>10.763829169001028</v>
      </c>
      <c r="L366" s="8"/>
      <c r="M366" s="8"/>
    </row>
    <row r="367" spans="3:13" x14ac:dyDescent="0.25">
      <c r="C367" s="3">
        <f t="shared" si="49"/>
        <v>17.750000000000117</v>
      </c>
      <c r="D367" s="3"/>
      <c r="E367" s="2">
        <f t="shared" si="50"/>
        <v>1.9589459797148778</v>
      </c>
      <c r="F367" s="2">
        <f t="shared" si="51"/>
        <v>1.9630556242104902</v>
      </c>
      <c r="G367" s="2">
        <f t="shared" si="52"/>
        <v>1.9630642246864252</v>
      </c>
      <c r="H367" s="2">
        <f t="shared" si="53"/>
        <v>1.9671624085739055</v>
      </c>
      <c r="I367" s="8">
        <f t="shared" si="54"/>
        <v>11.977248852526447</v>
      </c>
      <c r="J367" s="8">
        <f t="shared" si="55"/>
        <v>48.022751147473549</v>
      </c>
      <c r="K367" s="8">
        <f t="shared" si="48"/>
        <v>10.676337168539865</v>
      </c>
      <c r="L367" s="8"/>
      <c r="M367" s="8"/>
    </row>
    <row r="368" spans="3:13" x14ac:dyDescent="0.25">
      <c r="C368" s="3">
        <f t="shared" si="49"/>
        <v>17.800000000000118</v>
      </c>
      <c r="D368" s="3"/>
      <c r="E368" s="2">
        <f t="shared" si="50"/>
        <v>1.9515537738647299</v>
      </c>
      <c r="F368" s="2">
        <f t="shared" si="51"/>
        <v>1.9556839334974148</v>
      </c>
      <c r="G368" s="2">
        <f t="shared" si="52"/>
        <v>1.9556926529441845</v>
      </c>
      <c r="H368" s="2">
        <f t="shared" si="53"/>
        <v>1.9598113586242547</v>
      </c>
      <c r="I368" s="8">
        <f t="shared" si="54"/>
        <v>11.879464533315012</v>
      </c>
      <c r="J368" s="8">
        <f t="shared" si="55"/>
        <v>48.120535466684984</v>
      </c>
      <c r="K368" s="8">
        <f t="shared" si="48"/>
        <v>10.589173716018195</v>
      </c>
      <c r="L368" s="8"/>
      <c r="M368" s="8"/>
    </row>
    <row r="369" spans="3:13" x14ac:dyDescent="0.25">
      <c r="C369" s="3">
        <f t="shared" si="49"/>
        <v>17.850000000000119</v>
      </c>
      <c r="D369" s="3"/>
      <c r="E369" s="2">
        <f t="shared" si="50"/>
        <v>1.9441244983188115</v>
      </c>
      <c r="F369" s="2">
        <f t="shared" si="51"/>
        <v>1.9482751596624861</v>
      </c>
      <c r="G369" s="2">
        <f t="shared" si="52"/>
        <v>1.9482839995284573</v>
      </c>
      <c r="H369" s="2">
        <f t="shared" si="53"/>
        <v>1.952423215585511</v>
      </c>
      <c r="I369" s="8">
        <f t="shared" si="54"/>
        <v>11.782050649712627</v>
      </c>
      <c r="J369" s="8">
        <f t="shared" si="55"/>
        <v>48.21794935028737</v>
      </c>
      <c r="K369" s="8">
        <f t="shared" si="48"/>
        <v>10.502340464155303</v>
      </c>
      <c r="L369" s="8"/>
      <c r="M369" s="8"/>
    </row>
    <row r="370" spans="3:13" x14ac:dyDescent="0.25">
      <c r="C370" s="3">
        <f t="shared" si="49"/>
        <v>17.900000000000119</v>
      </c>
      <c r="D370" s="3"/>
      <c r="E370" s="2">
        <f t="shared" si="50"/>
        <v>1.9366581757951804</v>
      </c>
      <c r="F370" s="2">
        <f t="shared" si="51"/>
        <v>1.9408293217874972</v>
      </c>
      <c r="G370" s="2">
        <f t="shared" si="52"/>
        <v>1.9408382835280711</v>
      </c>
      <c r="H370" s="2">
        <f t="shared" si="53"/>
        <v>1.9449979949547125</v>
      </c>
      <c r="I370" s="8">
        <f t="shared" si="54"/>
        <v>11.685009054867784</v>
      </c>
      <c r="J370" s="8">
        <f t="shared" si="55"/>
        <v>48.314990945132209</v>
      </c>
      <c r="K370" s="8">
        <f t="shared" si="48"/>
        <v>10.415839064819524</v>
      </c>
      <c r="L370" s="8"/>
      <c r="M370" s="8"/>
    </row>
    <row r="371" spans="3:13" x14ac:dyDescent="0.25">
      <c r="C371" s="3">
        <f t="shared" si="49"/>
        <v>17.95000000000012</v>
      </c>
      <c r="D371" s="3"/>
      <c r="E371" s="2">
        <f t="shared" si="50"/>
        <v>1.9291548355751702</v>
      </c>
      <c r="F371" s="2">
        <f t="shared" si="51"/>
        <v>1.9333464454376623</v>
      </c>
      <c r="G371" s="2">
        <f t="shared" si="52"/>
        <v>1.9333555305148553</v>
      </c>
      <c r="H371" s="2">
        <f t="shared" si="53"/>
        <v>1.9375357186323103</v>
      </c>
      <c r="I371" s="8">
        <f t="shared" si="54"/>
        <v>11.58834160065018</v>
      </c>
      <c r="J371" s="8">
        <f t="shared" si="55"/>
        <v>48.411658399349811</v>
      </c>
      <c r="K371" s="8">
        <f t="shared" si="48"/>
        <v>10.329671168739297</v>
      </c>
      <c r="L371" s="8"/>
      <c r="M371" s="8"/>
    </row>
    <row r="372" spans="3:13" x14ac:dyDescent="0.25">
      <c r="C372" s="3">
        <f t="shared" si="49"/>
        <v>18.000000000000121</v>
      </c>
      <c r="D372" s="3"/>
      <c r="E372" s="2">
        <f t="shared" si="50"/>
        <v>1.9216145136481853</v>
      </c>
      <c r="F372" s="2">
        <f t="shared" si="51"/>
        <v>1.9258265628059565</v>
      </c>
      <c r="G372" s="2">
        <f t="shared" si="52"/>
        <v>1.9258357726879716</v>
      </c>
      <c r="H372" s="2">
        <f t="shared" si="53"/>
        <v>1.9300364150660165</v>
      </c>
      <c r="I372" s="8">
        <f t="shared" si="54"/>
        <v>11.49205013731933</v>
      </c>
      <c r="J372" s="8">
        <f t="shared" si="55"/>
        <v>48.507949862680661</v>
      </c>
      <c r="K372" s="8">
        <f t="shared" si="48"/>
        <v>10.243838425207764</v>
      </c>
      <c r="L372" s="8"/>
      <c r="M372" s="8"/>
    </row>
    <row r="373" spans="3:13" x14ac:dyDescent="0.25">
      <c r="C373" s="3">
        <f t="shared" si="49"/>
        <v>18.050000000000122</v>
      </c>
      <c r="D373" s="3"/>
      <c r="E373" s="2">
        <f t="shared" si="50"/>
        <v>1.9140372528573208</v>
      </c>
      <c r="F373" s="2">
        <f t="shared" si="51"/>
        <v>1.9182697128583315</v>
      </c>
      <c r="G373" s="2">
        <f t="shared" si="52"/>
        <v>1.918279049019104</v>
      </c>
      <c r="H373" s="2">
        <f t="shared" si="53"/>
        <v>1.9225001193955671</v>
      </c>
      <c r="I373" s="8">
        <f t="shared" si="54"/>
        <v>11.396136513185931</v>
      </c>
      <c r="J373" s="8">
        <f t="shared" si="55"/>
        <v>48.603863486814056</v>
      </c>
      <c r="K373" s="8">
        <f t="shared" si="48"/>
        <v>10.158342481780926</v>
      </c>
      <c r="L373" s="8"/>
      <c r="M373" s="8"/>
    </row>
    <row r="374" spans="3:13" x14ac:dyDescent="0.25">
      <c r="C374" s="3">
        <f t="shared" si="49"/>
        <v>18.100000000000122</v>
      </c>
      <c r="D374" s="3"/>
      <c r="E374" s="2">
        <f t="shared" si="50"/>
        <v>1.9064231030457268</v>
      </c>
      <c r="F374" s="2">
        <f t="shared" si="51"/>
        <v>1.910675941479721</v>
      </c>
      <c r="G374" s="2">
        <f t="shared" si="52"/>
        <v>1.9106854053984474</v>
      </c>
      <c r="H374" s="2">
        <f t="shared" si="53"/>
        <v>1.9149268735983243</v>
      </c>
      <c r="I374" s="8">
        <f t="shared" si="54"/>
        <v>11.300602574265929</v>
      </c>
      <c r="J374" s="8">
        <f t="shared" si="55"/>
        <v>48.699397425734062</v>
      </c>
      <c r="K374" s="8">
        <f t="shared" si="48"/>
        <v>10.073184983969272</v>
      </c>
      <c r="L374" s="8"/>
      <c r="M374" s="8"/>
    </row>
    <row r="375" spans="3:13" x14ac:dyDescent="0.25">
      <c r="C375" s="3">
        <f t="shared" si="49"/>
        <v>18.150000000000123</v>
      </c>
      <c r="D375" s="3"/>
      <c r="E375" s="2">
        <f t="shared" si="50"/>
        <v>1.8987721212036386</v>
      </c>
      <c r="F375" s="2">
        <f t="shared" si="51"/>
        <v>1.9030453016207594</v>
      </c>
      <c r="G375" s="2">
        <f t="shared" si="52"/>
        <v>1.9030548947814023</v>
      </c>
      <c r="H375" s="2">
        <f t="shared" si="53"/>
        <v>1.9073167266356301</v>
      </c>
      <c r="I375" s="8">
        <f t="shared" si="54"/>
        <v>11.205450163927232</v>
      </c>
      <c r="J375" s="8">
        <f t="shared" si="55"/>
        <v>48.794549836072761</v>
      </c>
      <c r="K375" s="8">
        <f t="shared" si="48"/>
        <v>9.9883675749228793</v>
      </c>
      <c r="L375" s="8"/>
      <c r="M375" s="8"/>
    </row>
    <row r="376" spans="3:13" x14ac:dyDescent="0.25">
      <c r="C376" s="3">
        <f t="shared" si="49"/>
        <v>18.200000000000124</v>
      </c>
      <c r="D376" s="3"/>
      <c r="E376" s="2">
        <f t="shared" si="50"/>
        <v>1.8910843716159795</v>
      </c>
      <c r="F376" s="2">
        <f t="shared" si="51"/>
        <v>1.8953778534451229</v>
      </c>
      <c r="G376" s="2">
        <f t="shared" si="52"/>
        <v>1.8953875773358959</v>
      </c>
      <c r="H376" s="2">
        <f t="shared" si="53"/>
        <v>1.8996697345998417</v>
      </c>
      <c r="I376" s="8">
        <f t="shared" si="54"/>
        <v>11.110681122529083</v>
      </c>
      <c r="J376" s="8">
        <f t="shared" si="55"/>
        <v>48.889318877470913</v>
      </c>
      <c r="K376" s="8">
        <f t="shared" si="48"/>
        <v>9.9038918951099379</v>
      </c>
      <c r="L376" s="8"/>
      <c r="M376" s="8"/>
    </row>
    <row r="377" spans="3:13" x14ac:dyDescent="0.25">
      <c r="C377" s="3">
        <f t="shared" si="49"/>
        <v>18.250000000000124</v>
      </c>
      <c r="D377" s="3"/>
      <c r="E377" s="2">
        <f t="shared" si="50"/>
        <v>1.8833599260104492</v>
      </c>
      <c r="F377" s="2">
        <f t="shared" si="51"/>
        <v>1.8876736644774086</v>
      </c>
      <c r="G377" s="2">
        <f t="shared" si="52"/>
        <v>1.887683520590242</v>
      </c>
      <c r="H377" s="2">
        <f t="shared" si="53"/>
        <v>1.8919859608619478</v>
      </c>
      <c r="I377" s="8">
        <f t="shared" si="54"/>
        <v>11.016297287054019</v>
      </c>
      <c r="J377" s="8">
        <f t="shared" si="55"/>
        <v>48.983702712945977</v>
      </c>
      <c r="K377" s="8">
        <f t="shared" si="48"/>
        <v>9.8197595819886967</v>
      </c>
      <c r="L377" s="8"/>
      <c r="M377" s="8"/>
    </row>
    <row r="378" spans="3:13" x14ac:dyDescent="0.25">
      <c r="C378" s="3">
        <f t="shared" si="49"/>
        <v>18.300000000000125</v>
      </c>
      <c r="D378" s="3"/>
      <c r="E378" s="2">
        <f t="shared" si="50"/>
        <v>1.8755988637059955</v>
      </c>
      <c r="F378" s="2">
        <f t="shared" si="51"/>
        <v>1.8799328097514563</v>
      </c>
      <c r="G378" s="2">
        <f t="shared" si="52"/>
        <v>1.8799427995814384</v>
      </c>
      <c r="H378" s="2">
        <f t="shared" si="53"/>
        <v>1.8842654762196878</v>
      </c>
      <c r="I378" s="8">
        <f t="shared" si="54"/>
        <v>10.922300490732423</v>
      </c>
      <c r="J378" s="8">
        <f t="shared" si="55"/>
        <v>49.077699509267575</v>
      </c>
      <c r="K378" s="8">
        <f t="shared" si="48"/>
        <v>9.7359722696727928</v>
      </c>
      <c r="L378" s="8"/>
      <c r="M378" s="8"/>
    </row>
    <row r="379" spans="3:13" x14ac:dyDescent="0.25">
      <c r="C379" s="3">
        <f t="shared" si="49"/>
        <v>18.350000000000126</v>
      </c>
      <c r="D379" s="3"/>
      <c r="E379" s="2">
        <f t="shared" si="50"/>
        <v>1.8678012717615802</v>
      </c>
      <c r="F379" s="2">
        <f t="shared" si="51"/>
        <v>1.8721553719590156</v>
      </c>
      <c r="G379" s="2">
        <f t="shared" si="52"/>
        <v>1.8721654970038131</v>
      </c>
      <c r="H379" s="2">
        <f t="shared" si="53"/>
        <v>1.8765083590460636</v>
      </c>
      <c r="I379" s="8">
        <f t="shared" si="54"/>
        <v>10.828692562659645</v>
      </c>
      <c r="J379" s="8">
        <f t="shared" si="55"/>
        <v>49.171307437340353</v>
      </c>
      <c r="K379" s="8">
        <f t="shared" si="48"/>
        <v>9.6525315885899587</v>
      </c>
      <c r="L379" s="8"/>
      <c r="M379" s="8"/>
    </row>
    <row r="380" spans="3:13" x14ac:dyDescent="0.25">
      <c r="C380" s="3">
        <f t="shared" si="49"/>
        <v>18.400000000000126</v>
      </c>
      <c r="D380" s="3"/>
      <c r="E380" s="2">
        <f t="shared" si="50"/>
        <v>1.8599672451251221</v>
      </c>
      <c r="F380" s="2">
        <f t="shared" si="51"/>
        <v>1.8643414415986592</v>
      </c>
      <c r="G380" s="2">
        <f t="shared" si="52"/>
        <v>1.8643517033579124</v>
      </c>
      <c r="H380" s="2">
        <f t="shared" si="53"/>
        <v>1.8687146954381633</v>
      </c>
      <c r="I380" s="8">
        <f t="shared" si="54"/>
        <v>10.735475327405675</v>
      </c>
      <c r="J380" s="8">
        <f t="shared" si="55"/>
        <v>49.264524672594327</v>
      </c>
      <c r="K380" s="8">
        <f t="shared" si="48"/>
        <v>9.5694391651340869</v>
      </c>
      <c r="L380" s="8"/>
      <c r="M380" s="8"/>
    </row>
    <row r="381" spans="3:13" x14ac:dyDescent="0.25">
      <c r="C381" s="3">
        <f t="shared" si="49"/>
        <v>18.450000000000127</v>
      </c>
      <c r="D381" s="3"/>
      <c r="E381" s="2">
        <f t="shared" si="50"/>
        <v>1.852096886782518</v>
      </c>
      <c r="F381" s="2">
        <f t="shared" si="51"/>
        <v>1.856491117124824</v>
      </c>
      <c r="G381" s="2">
        <f t="shared" si="52"/>
        <v>1.8565015170995243</v>
      </c>
      <c r="H381" s="2">
        <f t="shared" si="53"/>
        <v>1.8608845793661735</v>
      </c>
      <c r="I381" s="8">
        <f t="shared" si="54"/>
        <v>10.642650604617364</v>
      </c>
      <c r="J381" s="8">
        <f t="shared" si="55"/>
        <v>49.357349395382641</v>
      </c>
      <c r="K381" s="8">
        <f t="shared" si="48"/>
        <v>9.48669662131066</v>
      </c>
      <c r="L381" s="8"/>
      <c r="M381" s="8"/>
    </row>
    <row r="382" spans="3:13" x14ac:dyDescent="0.25">
      <c r="C382" s="3">
        <f t="shared" si="49"/>
        <v>18.500000000000128</v>
      </c>
      <c r="D382" s="3"/>
      <c r="E382" s="2">
        <f t="shared" si="50"/>
        <v>1.844190307906626</v>
      </c>
      <c r="F382" s="2">
        <f t="shared" si="51"/>
        <v>1.8486045050968898</v>
      </c>
      <c r="G382" s="2">
        <f t="shared" si="52"/>
        <v>1.848615044788728</v>
      </c>
      <c r="H382" s="2">
        <f t="shared" si="53"/>
        <v>1.8530181128224859</v>
      </c>
      <c r="I382" s="8">
        <f t="shared" si="54"/>
        <v>10.550220208613194</v>
      </c>
      <c r="J382" s="8">
        <f t="shared" si="55"/>
        <v>49.44977979138681</v>
      </c>
      <c r="K382" s="8">
        <f t="shared" si="48"/>
        <v>9.4043055743755346</v>
      </c>
      <c r="L382" s="8"/>
      <c r="M382" s="8"/>
    </row>
    <row r="383" spans="3:13" x14ac:dyDescent="0.25">
      <c r="C383" s="3">
        <f t="shared" si="49"/>
        <v>18.550000000000129</v>
      </c>
      <c r="D383" s="3"/>
      <c r="E383" s="2">
        <f t="shared" si="50"/>
        <v>1.8362476280060875</v>
      </c>
      <c r="F383" s="2">
        <f t="shared" si="51"/>
        <v>1.840681720328162</v>
      </c>
      <c r="G383" s="2">
        <f t="shared" si="52"/>
        <v>1.8406924012388577</v>
      </c>
      <c r="H383" s="2">
        <f t="shared" si="53"/>
        <v>1.8451154059707793</v>
      </c>
      <c r="I383" s="8">
        <f t="shared" si="54"/>
        <v>10.458185947970604</v>
      </c>
      <c r="J383" s="8">
        <f t="shared" si="55"/>
        <v>49.541814052029402</v>
      </c>
      <c r="K383" s="8">
        <f t="shared" si="48"/>
        <v>9.3222676364670889</v>
      </c>
      <c r="L383" s="8"/>
      <c r="M383" s="8"/>
    </row>
    <row r="384" spans="3:13" x14ac:dyDescent="0.25">
      <c r="C384" s="3">
        <f t="shared" si="49"/>
        <v>18.600000000000129</v>
      </c>
      <c r="D384" s="3"/>
      <c r="E384" s="2">
        <f t="shared" si="50"/>
        <v>1.8282689750738785</v>
      </c>
      <c r="F384" s="2">
        <f t="shared" si="51"/>
        <v>1.8327228860346481</v>
      </c>
      <c r="G384" s="2">
        <f t="shared" si="52"/>
        <v>1.832733709665251</v>
      </c>
      <c r="H384" s="2">
        <f t="shared" si="53"/>
        <v>1.8371765772949595</v>
      </c>
      <c r="I384" s="8">
        <f t="shared" si="54"/>
        <v>10.366549625105865</v>
      </c>
      <c r="J384" s="8">
        <f t="shared" si="55"/>
        <v>49.633450374894139</v>
      </c>
      <c r="K384" s="8">
        <f t="shared" si="48"/>
        <v>9.2405844142317282</v>
      </c>
      <c r="L384" s="8"/>
      <c r="M384" s="8"/>
    </row>
    <row r="385" spans="3:13" x14ac:dyDescent="0.25">
      <c r="C385" s="3">
        <f t="shared" si="49"/>
        <v>18.65000000000013</v>
      </c>
      <c r="D385" s="3"/>
      <c r="E385" s="2">
        <f t="shared" si="50"/>
        <v>1.8202544857354483</v>
      </c>
      <c r="F385" s="2">
        <f t="shared" si="51"/>
        <v>1.8247281339834998</v>
      </c>
      <c r="G385" s="2">
        <f t="shared" si="52"/>
        <v>1.8247391018336725</v>
      </c>
      <c r="H385" s="2">
        <f t="shared" si="53"/>
        <v>1.8292017537478418</v>
      </c>
      <c r="I385" s="8">
        <f t="shared" si="54"/>
        <v>10.275313035846551</v>
      </c>
      <c r="J385" s="8">
        <f t="shared" si="55"/>
        <v>49.724686964153449</v>
      </c>
      <c r="K385" s="8">
        <f t="shared" si="48"/>
        <v>9.1592575084427956</v>
      </c>
      <c r="L385" s="8"/>
      <c r="M385" s="8"/>
    </row>
    <row r="386" spans="3:13" x14ac:dyDescent="0.25">
      <c r="C386" s="3">
        <f t="shared" si="49"/>
        <v>18.700000000000131</v>
      </c>
      <c r="D386" s="3"/>
      <c r="E386" s="2">
        <f t="shared" si="50"/>
        <v>1.8122043053963293</v>
      </c>
      <c r="F386" s="2">
        <f t="shared" si="51"/>
        <v>1.8166976046409993</v>
      </c>
      <c r="G386" s="2">
        <f t="shared" si="52"/>
        <v>1.8167087182082697</v>
      </c>
      <c r="H386" s="2">
        <f t="shared" si="53"/>
        <v>1.8211910708994419</v>
      </c>
      <c r="I386" s="8">
        <f t="shared" si="54"/>
        <v>10.184477968996598</v>
      </c>
      <c r="J386" s="8">
        <f t="shared" si="55"/>
        <v>49.815522031003404</v>
      </c>
      <c r="K386" s="8">
        <f t="shared" si="48"/>
        <v>9.0782885136128701</v>
      </c>
      <c r="L386" s="8"/>
      <c r="M386" s="8"/>
    </row>
    <row r="387" spans="3:13" x14ac:dyDescent="0.25">
      <c r="C387" s="3">
        <f t="shared" si="49"/>
        <v>18.750000000000131</v>
      </c>
      <c r="D387" s="3"/>
      <c r="E387" s="2">
        <f t="shared" si="50"/>
        <v>1.8041185883890707</v>
      </c>
      <c r="F387" s="2">
        <f t="shared" si="51"/>
        <v>1.8086314473199436</v>
      </c>
      <c r="G387" s="2">
        <f t="shared" si="52"/>
        <v>1.8086427080989367</v>
      </c>
      <c r="H387" s="2">
        <f t="shared" si="53"/>
        <v>1.8131446730847465</v>
      </c>
      <c r="I387" s="8">
        <f t="shared" si="54"/>
        <v>10.094046205894001</v>
      </c>
      <c r="J387" s="8">
        <f t="shared" si="55"/>
        <v>49.905953794105997</v>
      </c>
      <c r="K387" s="8">
        <f t="shared" si="48"/>
        <v>8.9976790175995021</v>
      </c>
      <c r="L387" s="8"/>
      <c r="M387" s="8"/>
    </row>
    <row r="388" spans="3:13" x14ac:dyDescent="0.25">
      <c r="C388" s="3">
        <f t="shared" si="49"/>
        <v>18.800000000000132</v>
      </c>
      <c r="D388" s="3"/>
      <c r="E388" s="2">
        <f t="shared" si="50"/>
        <v>1.7959974981193616</v>
      </c>
      <c r="F388" s="2">
        <f t="shared" si="51"/>
        <v>1.8005298203263032</v>
      </c>
      <c r="G388" s="2">
        <f t="shared" si="52"/>
        <v>1.8005412298079464</v>
      </c>
      <c r="H388" s="2">
        <f t="shared" si="53"/>
        <v>1.8050627135508353</v>
      </c>
      <c r="I388" s="8">
        <f t="shared" si="54"/>
        <v>10.004019519961179</v>
      </c>
      <c r="J388" s="8">
        <f t="shared" si="55"/>
        <v>49.995980480038817</v>
      </c>
      <c r="K388" s="8">
        <f t="shared" si="48"/>
        <v>8.9174306012044209</v>
      </c>
      <c r="L388" s="8"/>
      <c r="M388" s="8"/>
    </row>
    <row r="389" spans="3:13" x14ac:dyDescent="0.25">
      <c r="C389" s="3">
        <f t="shared" si="49"/>
        <v>18.850000000000133</v>
      </c>
      <c r="D389" s="3"/>
      <c r="E389" s="2">
        <f t="shared" si="50"/>
        <v>1.7878412072112007</v>
      </c>
      <c r="F389" s="2">
        <f t="shared" si="51"/>
        <v>1.7923928911050047</v>
      </c>
      <c r="G389" s="2">
        <f t="shared" si="52"/>
        <v>1.7924044507757084</v>
      </c>
      <c r="H389" s="2">
        <f t="shared" si="53"/>
        <v>1.796945354603207</v>
      </c>
      <c r="I389" s="8">
        <f t="shared" si="54"/>
        <v>9.9143996762480473</v>
      </c>
      <c r="J389" s="8">
        <f t="shared" si="55"/>
        <v>50.085600323751947</v>
      </c>
      <c r="K389" s="8">
        <f t="shared" si="48"/>
        <v>8.8375448377662327</v>
      </c>
      <c r="L389" s="8"/>
      <c r="M389" s="8"/>
    </row>
    <row r="390" spans="3:13" x14ac:dyDescent="0.25">
      <c r="C390" s="3">
        <f t="shared" si="49"/>
        <v>18.900000000000134</v>
      </c>
      <c r="D390" s="3"/>
      <c r="E390" s="2">
        <f t="shared" si="50"/>
        <v>1.7796498976509552</v>
      </c>
      <c r="F390" s="2">
        <f t="shared" si="51"/>
        <v>1.7842208363846905</v>
      </c>
      <c r="G390" s="2">
        <f t="shared" si="52"/>
        <v>1.7842325477255043</v>
      </c>
      <c r="H390" s="2">
        <f t="shared" si="53"/>
        <v>1.7887927677511664</v>
      </c>
      <c r="I390" s="8">
        <f t="shared" si="54"/>
        <v>9.8251884309678594</v>
      </c>
      <c r="J390" s="8">
        <f t="shared" si="55"/>
        <v>50.174811569032137</v>
      </c>
      <c r="K390" s="8">
        <f t="shared" si="48"/>
        <v>8.7580232927466763</v>
      </c>
      <c r="L390" s="8"/>
      <c r="M390" s="8"/>
    </row>
    <row r="391" spans="3:13" x14ac:dyDescent="0.25">
      <c r="C391" s="3">
        <f t="shared" si="49"/>
        <v>18.950000000000134</v>
      </c>
      <c r="D391" s="3"/>
      <c r="E391" s="2">
        <f t="shared" si="50"/>
        <v>1.771423760930164</v>
      </c>
      <c r="F391" s="2">
        <f t="shared" si="51"/>
        <v>1.7760138423213114</v>
      </c>
      <c r="G391" s="2">
        <f t="shared" si="52"/>
        <v>1.776025706807052</v>
      </c>
      <c r="H391" s="2">
        <f t="shared" si="53"/>
        <v>1.7806051338521254</v>
      </c>
      <c r="I391" s="8">
        <f t="shared" si="54"/>
        <v>9.7363875310258674</v>
      </c>
      <c r="J391" s="8">
        <f t="shared" si="55"/>
        <v>50.263612468974131</v>
      </c>
      <c r="K391" s="8">
        <f t="shared" si="48"/>
        <v>8.6788675233104851</v>
      </c>
      <c r="L391" s="8"/>
      <c r="M391" s="8"/>
    </row>
    <row r="392" spans="3:13" x14ac:dyDescent="0.25">
      <c r="C392" s="3">
        <f t="shared" si="49"/>
        <v>19.000000000000135</v>
      </c>
      <c r="D392" s="3"/>
      <c r="E392" s="2">
        <f t="shared" si="50"/>
        <v>1.7631629981869237</v>
      </c>
      <c r="F392" s="2">
        <f t="shared" si="51"/>
        <v>1.7677721046403834</v>
      </c>
      <c r="G392" s="2">
        <f t="shared" si="52"/>
        <v>1.7677841237387424</v>
      </c>
      <c r="H392" s="2">
        <f t="shared" si="53"/>
        <v>1.7723826432546683</v>
      </c>
      <c r="I392" s="8">
        <f t="shared" si="54"/>
        <v>9.6479987135408685</v>
      </c>
      <c r="J392" s="8">
        <f t="shared" si="55"/>
        <v>50.352001286459128</v>
      </c>
      <c r="K392" s="8">
        <f t="shared" si="48"/>
        <v>8.6000790778988883</v>
      </c>
      <c r="L392" s="8"/>
      <c r="M392" s="8"/>
    </row>
    <row r="393" spans="3:13" x14ac:dyDescent="0.25">
      <c r="C393" s="3">
        <f t="shared" si="49"/>
        <v>19.050000000000136</v>
      </c>
      <c r="D393" s="3"/>
      <c r="E393" s="2">
        <f t="shared" si="50"/>
        <v>1.7548678203456896</v>
      </c>
      <c r="F393" s="2">
        <f t="shared" si="51"/>
        <v>1.7594958287777642</v>
      </c>
      <c r="G393" s="2">
        <f t="shared" si="52"/>
        <v>1.7595080039483844</v>
      </c>
      <c r="H393" s="2">
        <f t="shared" si="53"/>
        <v>1.7641254959402106</v>
      </c>
      <c r="I393" s="8">
        <f t="shared" si="54"/>
        <v>9.5600237053597166</v>
      </c>
      <c r="J393" s="8">
        <f t="shared" si="55"/>
        <v>50.439976294640282</v>
      </c>
      <c r="K393" s="8">
        <f t="shared" si="48"/>
        <v>8.5216594957968681</v>
      </c>
      <c r="L393" s="8"/>
      <c r="M393" s="8"/>
    </row>
    <row r="394" spans="3:13" x14ac:dyDescent="0.25">
      <c r="C394" s="3">
        <f t="shared" si="49"/>
        <v>19.100000000000136</v>
      </c>
      <c r="D394" s="3"/>
      <c r="E394" s="2">
        <f t="shared" si="50"/>
        <v>1.7465384482553357</v>
      </c>
      <c r="F394" s="2">
        <f t="shared" si="51"/>
        <v>1.7511852300187718</v>
      </c>
      <c r="G394" s="2">
        <f t="shared" si="52"/>
        <v>1.7511975627123022</v>
      </c>
      <c r="H394" s="2">
        <f t="shared" si="53"/>
        <v>1.7558339016631082</v>
      </c>
      <c r="I394" s="8">
        <f t="shared" si="54"/>
        <v>9.472464222564879</v>
      </c>
      <c r="J394" s="8">
        <f t="shared" si="55"/>
        <v>50.527535777435119</v>
      </c>
      <c r="K394" s="8">
        <f t="shared" si="48"/>
        <v>8.4436103066941914</v>
      </c>
      <c r="L394" s="8"/>
      <c r="M394" s="8"/>
    </row>
    <row r="395" spans="3:13" x14ac:dyDescent="0.25">
      <c r="C395" s="3">
        <f t="shared" si="49"/>
        <v>19.150000000000137</v>
      </c>
      <c r="D395" s="3"/>
      <c r="E395" s="2">
        <f t="shared" si="50"/>
        <v>1.7381751128252882</v>
      </c>
      <c r="F395" s="2">
        <f t="shared" si="51"/>
        <v>1.74284053363548</v>
      </c>
      <c r="G395" s="2">
        <f t="shared" si="52"/>
        <v>1.742853025292604</v>
      </c>
      <c r="H395" s="2">
        <f t="shared" si="53"/>
        <v>1.7475080800890299</v>
      </c>
      <c r="I395" s="8">
        <f t="shared" si="54"/>
        <v>9.3853219699751254</v>
      </c>
      <c r="J395" s="8">
        <f t="shared" si="55"/>
        <v>50.614678030024876</v>
      </c>
      <c r="K395" s="8">
        <f t="shared" si="48"/>
        <v>8.3659330302403401</v>
      </c>
      <c r="L395" s="8"/>
      <c r="M395" s="8"/>
    </row>
    <row r="396" spans="3:13" x14ac:dyDescent="0.25">
      <c r="C396" s="3">
        <f t="shared" si="49"/>
        <v>19.200000000000138</v>
      </c>
      <c r="D396" s="3"/>
      <c r="E396" s="2">
        <f t="shared" si="50"/>
        <v>1.7297780551595705</v>
      </c>
      <c r="F396" s="2">
        <f t="shared" si="51"/>
        <v>1.7344619750220225</v>
      </c>
      <c r="G396" s="2">
        <f t="shared" si="52"/>
        <v>1.7344746270724596</v>
      </c>
      <c r="H396" s="2">
        <f t="shared" si="53"/>
        <v>1.7391482609314406</v>
      </c>
      <c r="I396" s="8">
        <f t="shared" si="54"/>
        <v>9.2985986406394581</v>
      </c>
      <c r="J396" s="8">
        <f t="shared" si="55"/>
        <v>50.701401359360545</v>
      </c>
      <c r="K396" s="8">
        <f t="shared" ref="K396:K412" si="56">I396/v0</f>
        <v>8.2886291755934014</v>
      </c>
      <c r="L396" s="8"/>
      <c r="M396" s="8"/>
    </row>
    <row r="397" spans="3:13" x14ac:dyDescent="0.25">
      <c r="C397" s="3">
        <f t="shared" ref="C397:C412" si="57">C396+dV</f>
        <v>19.250000000000139</v>
      </c>
      <c r="D397" s="3"/>
      <c r="E397" s="2">
        <f t="shared" ref="E397:E412" si="58">k*K396/(1+KA*K396)</f>
        <v>1.7213475266885689</v>
      </c>
      <c r="F397" s="2">
        <f t="shared" ref="F397:F412" si="59">k*(K396+dV*E397/2)/(1+KA*(K396+dV*E397/2))</f>
        <v>1.7260497998277198</v>
      </c>
      <c r="G397" s="2">
        <f t="shared" ref="G397:G412" si="60">k*(K396+dV*F397/2)/(1+KA*(K396+dV*F397/2))</f>
        <v>1.7260626136892023</v>
      </c>
      <c r="H397" s="2">
        <f t="shared" ref="H397:H412" si="61">k*(K396+dV*G397)/(1+KA*(K396+dV*G397))</f>
        <v>1.7307546840860037</v>
      </c>
      <c r="I397" s="8">
        <f t="shared" ref="I397:I412" si="62">I396-dV*(E397+2*F397+2*G397+H397)/6</f>
        <v>9.212295915324388</v>
      </c>
      <c r="J397" s="8">
        <f t="shared" ref="J397:J412" si="63">J396+dV*(E397+2*F397+2*G397+H397)/6</f>
        <v>50.787704084675617</v>
      </c>
      <c r="K397" s="8">
        <f t="shared" si="56"/>
        <v>8.211700240963042</v>
      </c>
      <c r="L397" s="8"/>
      <c r="M397" s="8"/>
    </row>
    <row r="398" spans="3:13" x14ac:dyDescent="0.25">
      <c r="C398" s="3">
        <f t="shared" si="57"/>
        <v>19.300000000000139</v>
      </c>
      <c r="D398" s="3"/>
      <c r="E398" s="2">
        <f t="shared" si="58"/>
        <v>1.7128837892983424</v>
      </c>
      <c r="F398" s="2">
        <f t="shared" si="59"/>
        <v>1.7176042640878506</v>
      </c>
      <c r="G398" s="2">
        <f t="shared" si="60"/>
        <v>1.7176172411650765</v>
      </c>
      <c r="H398" s="2">
        <f t="shared" si="61"/>
        <v>1.7223275997627379</v>
      </c>
      <c r="I398" s="8">
        <f t="shared" si="62"/>
        <v>9.1264154619946627</v>
      </c>
      <c r="J398" s="8">
        <f t="shared" si="63"/>
        <v>50.873584538005339</v>
      </c>
      <c r="K398" s="8">
        <f t="shared" si="56"/>
        <v>8.1351477131476244</v>
      </c>
      <c r="L398" s="8"/>
      <c r="M398" s="8"/>
    </row>
    <row r="399" spans="3:13" x14ac:dyDescent="0.25">
      <c r="C399" s="3">
        <f t="shared" si="57"/>
        <v>19.35000000000014</v>
      </c>
      <c r="D399" s="3"/>
      <c r="E399" s="2">
        <f t="shared" si="58"/>
        <v>1.7043871154572809</v>
      </c>
      <c r="F399" s="2">
        <f t="shared" si="59"/>
        <v>1.7091256343518837</v>
      </c>
      <c r="G399" s="2">
        <f t="shared" si="60"/>
        <v>1.7091387760354413</v>
      </c>
      <c r="H399" s="2">
        <f t="shared" si="61"/>
        <v>1.7138672686157281</v>
      </c>
      <c r="I399" s="8">
        <f t="shared" si="62"/>
        <v>9.0409589352875983</v>
      </c>
      <c r="J399" s="8">
        <f t="shared" si="63"/>
        <v>50.959041064712402</v>
      </c>
      <c r="K399" s="8">
        <f t="shared" si="56"/>
        <v>8.058973067065649</v>
      </c>
      <c r="L399" s="8"/>
      <c r="M399" s="8"/>
    </row>
    <row r="400" spans="3:13" x14ac:dyDescent="0.25">
      <c r="C400" s="3">
        <f t="shared" si="57"/>
        <v>19.400000000000141</v>
      </c>
      <c r="D400" s="3"/>
      <c r="E400" s="2">
        <f t="shared" si="58"/>
        <v>1.6958577883399295</v>
      </c>
      <c r="F400" s="2">
        <f t="shared" si="59"/>
        <v>1.7006141878089776</v>
      </c>
      <c r="G400" s="2">
        <f t="shared" si="60"/>
        <v>1.7006274954742486</v>
      </c>
      <c r="H400" s="2">
        <f t="shared" si="61"/>
        <v>1.7053739618702215</v>
      </c>
      <c r="I400" s="8">
        <f t="shared" si="62"/>
        <v>8.9559279759811261</v>
      </c>
      <c r="J400" s="8">
        <f t="shared" si="63"/>
        <v>51.044072024018874</v>
      </c>
      <c r="K400" s="8">
        <f t="shared" si="56"/>
        <v>7.9831777652815674</v>
      </c>
      <c r="L400" s="8"/>
      <c r="M400" s="8"/>
    </row>
    <row r="401" spans="3:13" x14ac:dyDescent="0.25">
      <c r="C401" s="3">
        <f t="shared" si="57"/>
        <v>19.450000000000141</v>
      </c>
      <c r="D401" s="3"/>
      <c r="E401" s="2">
        <f t="shared" si="58"/>
        <v>1.6872961019477739</v>
      </c>
      <c r="F401" s="2">
        <f t="shared" si="59"/>
        <v>1.6920702124105542</v>
      </c>
      <c r="G401" s="2">
        <f t="shared" si="60"/>
        <v>1.6920836874165881</v>
      </c>
      <c r="H401" s="2">
        <f t="shared" si="61"/>
        <v>1.6968479614468999</v>
      </c>
      <c r="I401" s="8">
        <f t="shared" si="62"/>
        <v>8.8713242104557182</v>
      </c>
      <c r="J401" s="8">
        <f t="shared" si="63"/>
        <v>51.128675789544282</v>
      </c>
      <c r="K401" s="8">
        <f t="shared" si="56"/>
        <v>7.9077632575261561</v>
      </c>
      <c r="L401" s="8"/>
      <c r="M401" s="8"/>
    </row>
    <row r="402" spans="3:13" x14ac:dyDescent="0.25">
      <c r="C402" s="3">
        <f t="shared" si="57"/>
        <v>19.500000000000142</v>
      </c>
      <c r="D402" s="3"/>
      <c r="E402" s="2">
        <f t="shared" si="58"/>
        <v>1.6787023612267922</v>
      </c>
      <c r="F402" s="2">
        <f t="shared" si="59"/>
        <v>1.6834940069897495</v>
      </c>
      <c r="G402" s="2">
        <f t="shared" si="60"/>
        <v>1.6835076506781168</v>
      </c>
      <c r="H402" s="2">
        <f t="shared" si="61"/>
        <v>1.6882895600831431</v>
      </c>
      <c r="I402" s="8">
        <f t="shared" si="62"/>
        <v>8.7871492501503372</v>
      </c>
      <c r="J402" s="8">
        <f t="shared" si="63"/>
        <v>51.212850749849665</v>
      </c>
      <c r="K402" s="8">
        <f t="shared" si="56"/>
        <v>7.8327309802115588</v>
      </c>
      <c r="L402" s="8"/>
      <c r="M402" s="8"/>
    </row>
    <row r="403" spans="3:13" x14ac:dyDescent="0.25">
      <c r="C403" s="3">
        <f t="shared" si="57"/>
        <v>19.550000000000143</v>
      </c>
      <c r="D403" s="3"/>
      <c r="E403" s="2">
        <f t="shared" si="58"/>
        <v>1.6700768821815701</v>
      </c>
      <c r="F403" s="2">
        <f t="shared" si="59"/>
        <v>1.6748858813775427</v>
      </c>
      <c r="G403" s="2">
        <f t="shared" si="60"/>
        <v>1.6748996950711621</v>
      </c>
      <c r="H403" s="2">
        <f t="shared" si="61"/>
        <v>1.6796990614510838</v>
      </c>
      <c r="I403" s="8">
        <f t="shared" si="62"/>
        <v>8.7034046910125866</v>
      </c>
      <c r="J403" s="8">
        <f t="shared" si="63"/>
        <v>51.296595308987413</v>
      </c>
      <c r="K403" s="8">
        <f t="shared" si="56"/>
        <v>7.7580823559411565</v>
      </c>
      <c r="L403" s="8"/>
      <c r="M403" s="8"/>
    </row>
    <row r="404" spans="3:13" x14ac:dyDescent="0.25">
      <c r="C404" s="3">
        <f t="shared" si="57"/>
        <v>19.600000000000144</v>
      </c>
      <c r="D404" s="3"/>
      <c r="E404" s="2">
        <f t="shared" si="58"/>
        <v>1.6614199919857717</v>
      </c>
      <c r="F404" s="2">
        <f t="shared" si="59"/>
        <v>1.6662461565153541</v>
      </c>
      <c r="G404" s="2">
        <f t="shared" si="60"/>
        <v>1.6662601415172962</v>
      </c>
      <c r="H404" s="2">
        <f t="shared" si="61"/>
        <v>1.6710767802722415</v>
      </c>
      <c r="I404" s="8">
        <f t="shared" si="62"/>
        <v>8.620092112943226</v>
      </c>
      <c r="J404" s="8">
        <f t="shared" si="63"/>
        <v>51.379907887056774</v>
      </c>
      <c r="K404" s="8">
        <f t="shared" si="56"/>
        <v>7.6838187930144191</v>
      </c>
      <c r="L404" s="8"/>
      <c r="M404" s="8"/>
    </row>
    <row r="405" spans="3:13" x14ac:dyDescent="0.25">
      <c r="C405" s="3">
        <f t="shared" si="57"/>
        <v>19.650000000000144</v>
      </c>
      <c r="D405" s="3"/>
      <c r="E405" s="2">
        <f t="shared" si="58"/>
        <v>1.6527320290887597</v>
      </c>
      <c r="F405" s="2">
        <f t="shared" si="59"/>
        <v>1.6575751645639087</v>
      </c>
      <c r="G405" s="2">
        <f t="shared" si="60"/>
        <v>1.6575893221561762</v>
      </c>
      <c r="H405" s="2">
        <f t="shared" si="61"/>
        <v>1.6624230424285462</v>
      </c>
      <c r="I405" s="8">
        <f t="shared" si="62"/>
        <v>8.5372130792352472</v>
      </c>
      <c r="J405" s="8">
        <f t="shared" si="63"/>
        <v>51.462786920764756</v>
      </c>
      <c r="K405" s="8">
        <f t="shared" si="56"/>
        <v>7.6099416849269037</v>
      </c>
      <c r="L405" s="8"/>
      <c r="M405" s="8"/>
    </row>
    <row r="406" spans="3:13" x14ac:dyDescent="0.25">
      <c r="C406" s="3">
        <f t="shared" si="57"/>
        <v>19.700000000000145</v>
      </c>
      <c r="D406" s="3"/>
      <c r="E406" s="2">
        <f t="shared" si="58"/>
        <v>1.6440133433181472</v>
      </c>
      <c r="F406" s="2">
        <f t="shared" si="59"/>
        <v>1.6488732490081539</v>
      </c>
      <c r="G406" s="2">
        <f t="shared" si="60"/>
        <v>1.6488875804504384</v>
      </c>
      <c r="H406" s="2">
        <f t="shared" si="61"/>
        <v>1.6537381850695252</v>
      </c>
      <c r="I406" s="8">
        <f t="shared" si="62"/>
        <v>8.4547691360077071</v>
      </c>
      <c r="J406" s="8">
        <f t="shared" si="63"/>
        <v>51.545230863992295</v>
      </c>
      <c r="K406" s="8">
        <f t="shared" si="56"/>
        <v>7.5364524098655856</v>
      </c>
      <c r="L406" s="8"/>
      <c r="M406" s="8"/>
    </row>
    <row r="407" spans="3:13" x14ac:dyDescent="0.25">
      <c r="C407" s="3">
        <f t="shared" si="57"/>
        <v>19.750000000000146</v>
      </c>
      <c r="D407" s="3"/>
      <c r="E407" s="2">
        <f t="shared" si="58"/>
        <v>1.6352642959780723</v>
      </c>
      <c r="F407" s="2">
        <f t="shared" si="59"/>
        <v>1.6401407647580157</v>
      </c>
      <c r="G407" s="2">
        <f t="shared" si="60"/>
        <v>1.6401552712864336</v>
      </c>
      <c r="H407" s="2">
        <f t="shared" si="61"/>
        <v>1.6450225567154564</v>
      </c>
      <c r="I407" s="8">
        <f t="shared" si="62"/>
        <v>8.3727618116345202</v>
      </c>
      <c r="J407" s="8">
        <f t="shared" si="63"/>
        <v>51.627238188365482</v>
      </c>
      <c r="K407" s="8">
        <f t="shared" si="56"/>
        <v>7.4633523301996885</v>
      </c>
      <c r="L407" s="8"/>
      <c r="M407" s="8"/>
    </row>
    <row r="408" spans="3:13" x14ac:dyDescent="0.25">
      <c r="C408" s="3">
        <f t="shared" si="57"/>
        <v>19.800000000000146</v>
      </c>
      <c r="D408" s="3"/>
      <c r="E408" s="2">
        <f t="shared" si="58"/>
        <v>1.6264852599429762</v>
      </c>
      <c r="F408" s="2">
        <f t="shared" si="59"/>
        <v>1.6313780782447782</v>
      </c>
      <c r="G408" s="2">
        <f t="shared" si="60"/>
        <v>1.6313927610705832</v>
      </c>
      <c r="H408" s="2">
        <f t="shared" si="61"/>
        <v>1.636276517356259</v>
      </c>
      <c r="I408" s="8">
        <f t="shared" si="62"/>
        <v>8.2911926161684377</v>
      </c>
      <c r="J408" s="8">
        <f t="shared" si="63"/>
        <v>51.708807383831562</v>
      </c>
      <c r="K408" s="8">
        <f t="shared" si="56"/>
        <v>7.3906427919672302</v>
      </c>
      <c r="L408" s="8"/>
      <c r="M408" s="8"/>
    </row>
    <row r="409" spans="3:13" x14ac:dyDescent="0.25">
      <c r="C409" s="3">
        <f t="shared" si="57"/>
        <v>19.850000000000147</v>
      </c>
      <c r="D409" s="3"/>
      <c r="E409" s="2">
        <f t="shared" si="58"/>
        <v>1.6176766197466621</v>
      </c>
      <c r="F409" s="2">
        <f t="shared" si="59"/>
        <v>1.6225855675128715</v>
      </c>
      <c r="G409" s="2">
        <f t="shared" si="60"/>
        <v>1.6226004278211459</v>
      </c>
      <c r="H409" s="2">
        <f t="shared" si="61"/>
        <v>1.6275004385459182</v>
      </c>
      <c r="I409" s="8">
        <f t="shared" si="62"/>
        <v>8.2100630407604331</v>
      </c>
      <c r="J409" s="8">
        <f t="shared" si="63"/>
        <v>51.789936959239569</v>
      </c>
      <c r="K409" s="8">
        <f t="shared" si="56"/>
        <v>7.3183251243574752</v>
      </c>
      <c r="L409" s="8"/>
      <c r="M409" s="8"/>
    </row>
    <row r="410" spans="3:13" x14ac:dyDescent="0.25">
      <c r="C410" s="3">
        <f t="shared" si="57"/>
        <v>19.900000000000148</v>
      </c>
      <c r="D410" s="3"/>
      <c r="E410" s="2">
        <f t="shared" si="58"/>
        <v>1.608838771666421</v>
      </c>
      <c r="F410" s="2">
        <f t="shared" si="59"/>
        <v>1.6137636223068428</v>
      </c>
      <c r="G410" s="2">
        <f t="shared" si="60"/>
        <v>1.613778661255169</v>
      </c>
      <c r="H410" s="2">
        <f t="shared" si="61"/>
        <v>1.618694703492215</v>
      </c>
      <c r="I410" s="8">
        <f t="shared" si="62"/>
        <v>8.129374557074744</v>
      </c>
      <c r="J410" s="8">
        <f t="shared" si="63"/>
        <v>51.87062544292526</v>
      </c>
      <c r="K410" s="8">
        <f t="shared" si="56"/>
        <v>7.2464006391895026</v>
      </c>
      <c r="L410" s="8"/>
      <c r="M410" s="8"/>
    </row>
    <row r="411" spans="3:13" x14ac:dyDescent="0.25">
      <c r="C411" s="3">
        <f t="shared" si="57"/>
        <v>19.950000000000149</v>
      </c>
      <c r="D411" s="3"/>
      <c r="E411" s="2">
        <f t="shared" si="58"/>
        <v>1.5999721238019908</v>
      </c>
      <c r="F411" s="2">
        <f t="shared" si="59"/>
        <v>1.6049126441532879</v>
      </c>
      <c r="G411" s="2">
        <f t="shared" si="60"/>
        <v>1.6049278628704</v>
      </c>
      <c r="H411" s="2">
        <f t="shared" si="61"/>
        <v>1.6098597071415401</v>
      </c>
      <c r="I411" s="8">
        <f t="shared" si="62"/>
        <v>8.0491286166998197</v>
      </c>
      <c r="J411" s="8">
        <f t="shared" si="63"/>
        <v>51.950871383300182</v>
      </c>
      <c r="K411" s="8">
        <f t="shared" si="56"/>
        <v>7.1748706303871455</v>
      </c>
      <c r="L411" s="8"/>
      <c r="M411" s="8"/>
    </row>
    <row r="412" spans="3:13" x14ac:dyDescent="0.25">
      <c r="C412" s="3">
        <f t="shared" si="57"/>
        <v>20.000000000000149</v>
      </c>
      <c r="D412" s="3"/>
      <c r="E412" s="2">
        <f t="shared" si="58"/>
        <v>1.5910770961491356</v>
      </c>
      <c r="F412" s="2">
        <f t="shared" si="59"/>
        <v>1.5960330464375274</v>
      </c>
      <c r="G412" s="2">
        <f t="shared" si="60"/>
        <v>1.5960484460219433</v>
      </c>
      <c r="H412" s="2">
        <f t="shared" si="61"/>
        <v>1.6009958562585784</v>
      </c>
      <c r="I412" s="8">
        <f t="shared" si="62"/>
        <v>7.9693266505554305</v>
      </c>
      <c r="J412" s="8">
        <f t="shared" si="63"/>
        <v>52.030673349444569</v>
      </c>
      <c r="K412" s="8">
        <f t="shared" si="56"/>
        <v>7.1037363734504888</v>
      </c>
      <c r="L412" s="8"/>
      <c r="M412" s="8"/>
    </row>
    <row r="413" spans="3:13" x14ac:dyDescent="0.25">
      <c r="C413" s="3"/>
      <c r="D413" s="3"/>
      <c r="E413" s="2"/>
      <c r="F413" s="2"/>
      <c r="G413" s="2"/>
      <c r="H413" s="2"/>
      <c r="I413" s="8"/>
      <c r="J413" s="8"/>
      <c r="K413" s="8"/>
      <c r="L413" s="8"/>
      <c r="M413" s="8"/>
    </row>
    <row r="414" spans="3:13" x14ac:dyDescent="0.25">
      <c r="C414" s="3"/>
      <c r="D414" s="3"/>
      <c r="E414" s="2"/>
      <c r="F414" s="2"/>
      <c r="G414" s="2"/>
      <c r="H414" s="2"/>
      <c r="I414" s="8"/>
      <c r="J414" s="8"/>
      <c r="K414" s="8"/>
      <c r="L414" s="8"/>
      <c r="M414" s="8"/>
    </row>
    <row r="415" spans="3:13" x14ac:dyDescent="0.25">
      <c r="C415" s="3"/>
      <c r="D415" s="3"/>
      <c r="E415" s="2"/>
      <c r="F415" s="2"/>
      <c r="G415" s="2"/>
      <c r="H415" s="2"/>
      <c r="I415" s="8"/>
      <c r="J415" s="8"/>
      <c r="K415" s="8"/>
      <c r="L415" s="8"/>
      <c r="M415" s="8"/>
    </row>
    <row r="416" spans="3:13" x14ac:dyDescent="0.25">
      <c r="C416" s="3"/>
      <c r="D416" s="3"/>
      <c r="E416" s="2"/>
      <c r="F416" s="2"/>
      <c r="G416" s="2"/>
      <c r="H416" s="2"/>
      <c r="I416" s="8"/>
      <c r="J416" s="8"/>
      <c r="K416" s="8"/>
      <c r="L416" s="8"/>
      <c r="M416" s="8"/>
    </row>
    <row r="417" spans="3:13" x14ac:dyDescent="0.25">
      <c r="C417" s="3"/>
      <c r="D417" s="3"/>
      <c r="E417" s="2"/>
      <c r="F417" s="2"/>
      <c r="G417" s="2"/>
      <c r="H417" s="2"/>
      <c r="I417" s="8"/>
      <c r="J417" s="8"/>
      <c r="K417" s="8"/>
      <c r="L417" s="8"/>
      <c r="M417" s="8"/>
    </row>
    <row r="418" spans="3:13" x14ac:dyDescent="0.25">
      <c r="C418" s="3"/>
      <c r="D418" s="3"/>
      <c r="E418" s="2"/>
      <c r="F418" s="2"/>
      <c r="G418" s="2"/>
      <c r="H418" s="2"/>
      <c r="I418" s="8"/>
      <c r="J418" s="8"/>
      <c r="K418" s="8"/>
      <c r="L418" s="8"/>
      <c r="M418" s="8"/>
    </row>
    <row r="419" spans="3:13" x14ac:dyDescent="0.25">
      <c r="C419" s="3"/>
      <c r="D419" s="3"/>
      <c r="E419" s="2"/>
      <c r="F419" s="2"/>
      <c r="G419" s="2"/>
      <c r="H419" s="2"/>
      <c r="I419" s="8"/>
      <c r="J419" s="8"/>
      <c r="K419" s="8"/>
      <c r="L419" s="8"/>
      <c r="M419" s="8"/>
    </row>
    <row r="420" spans="3:13" x14ac:dyDescent="0.25">
      <c r="C420" s="3"/>
      <c r="D420" s="3"/>
      <c r="E420" s="2"/>
      <c r="F420" s="2"/>
      <c r="G420" s="2"/>
      <c r="H420" s="2"/>
      <c r="I420" s="8"/>
      <c r="J420" s="8"/>
      <c r="K420" s="8"/>
      <c r="L420" s="8"/>
      <c r="M420" s="8"/>
    </row>
    <row r="421" spans="3:13" x14ac:dyDescent="0.25">
      <c r="C421" s="3"/>
      <c r="D421" s="3"/>
      <c r="E421" s="2"/>
      <c r="F421" s="2"/>
      <c r="G421" s="2"/>
      <c r="H421" s="2"/>
      <c r="I421" s="8"/>
      <c r="J421" s="8"/>
      <c r="K421" s="8"/>
      <c r="L421" s="8"/>
      <c r="M421" s="8"/>
    </row>
    <row r="422" spans="3:13" x14ac:dyDescent="0.25">
      <c r="C422" s="3"/>
      <c r="D422" s="3"/>
      <c r="E422" s="2"/>
      <c r="F422" s="2"/>
      <c r="G422" s="2"/>
      <c r="H422" s="2"/>
      <c r="I422" s="8"/>
      <c r="J422" s="8"/>
      <c r="K422" s="8"/>
      <c r="L422" s="8"/>
      <c r="M422" s="8"/>
    </row>
    <row r="423" spans="3:13" x14ac:dyDescent="0.25">
      <c r="C423" s="3"/>
      <c r="D423" s="3"/>
      <c r="E423" s="2"/>
      <c r="F423" s="2"/>
      <c r="G423" s="2"/>
      <c r="H423" s="2"/>
      <c r="I423" s="8"/>
      <c r="J423" s="8"/>
      <c r="K423" s="8"/>
      <c r="L423" s="8"/>
      <c r="M423" s="8"/>
    </row>
    <row r="424" spans="3:13" x14ac:dyDescent="0.25">
      <c r="C424" s="3"/>
      <c r="D424" s="3"/>
      <c r="E424" s="2"/>
      <c r="F424" s="2"/>
      <c r="G424" s="2"/>
      <c r="H424" s="2"/>
      <c r="I424" s="8"/>
      <c r="J424" s="8"/>
      <c r="K424" s="8"/>
      <c r="L424" s="8"/>
      <c r="M424" s="8"/>
    </row>
    <row r="425" spans="3:13" x14ac:dyDescent="0.25">
      <c r="C425" s="3"/>
      <c r="D425" s="3"/>
      <c r="E425" s="2"/>
      <c r="F425" s="2"/>
      <c r="G425" s="2"/>
      <c r="H425" s="2"/>
      <c r="I425" s="8"/>
      <c r="J425" s="8"/>
      <c r="K425" s="8"/>
      <c r="L425" s="8"/>
      <c r="M425" s="8"/>
    </row>
    <row r="426" spans="3:13" x14ac:dyDescent="0.25">
      <c r="C426" s="3"/>
      <c r="D426" s="3"/>
      <c r="E426" s="2"/>
      <c r="F426" s="2"/>
      <c r="G426" s="2"/>
      <c r="H426" s="2"/>
      <c r="I426" s="8"/>
      <c r="J426" s="8"/>
      <c r="K426" s="8"/>
      <c r="L426" s="8"/>
      <c r="M426" s="8"/>
    </row>
    <row r="427" spans="3:13" x14ac:dyDescent="0.25">
      <c r="C427" s="3"/>
      <c r="D427" s="3"/>
      <c r="E427" s="2"/>
      <c r="F427" s="2"/>
      <c r="G427" s="2"/>
      <c r="H427" s="2"/>
      <c r="I427" s="8"/>
      <c r="J427" s="8"/>
      <c r="K427" s="8"/>
      <c r="L427" s="8"/>
      <c r="M427" s="8"/>
    </row>
    <row r="428" spans="3:13" x14ac:dyDescent="0.25">
      <c r="C428" s="3"/>
      <c r="D428" s="3"/>
      <c r="E428" s="2"/>
      <c r="F428" s="2"/>
      <c r="G428" s="2"/>
      <c r="H428" s="2"/>
      <c r="I428" s="8"/>
      <c r="J428" s="8"/>
      <c r="K428" s="8"/>
      <c r="L428" s="8"/>
      <c r="M428" s="8"/>
    </row>
    <row r="429" spans="3:13" x14ac:dyDescent="0.25">
      <c r="C429" s="3"/>
      <c r="D429" s="3"/>
      <c r="E429" s="2"/>
      <c r="F429" s="2"/>
      <c r="G429" s="2"/>
      <c r="H429" s="2"/>
      <c r="I429" s="8"/>
      <c r="J429" s="8"/>
      <c r="K429" s="8"/>
      <c r="L429" s="8"/>
      <c r="M429" s="8"/>
    </row>
    <row r="430" spans="3:13" x14ac:dyDescent="0.25">
      <c r="C430" s="3"/>
      <c r="D430" s="3"/>
      <c r="E430" s="2"/>
      <c r="F430" s="2"/>
      <c r="G430" s="2"/>
      <c r="H430" s="2"/>
      <c r="I430" s="8"/>
      <c r="J430" s="8"/>
      <c r="K430" s="8"/>
      <c r="L430" s="8"/>
      <c r="M430" s="8"/>
    </row>
    <row r="431" spans="3:13" x14ac:dyDescent="0.25">
      <c r="C431" s="3"/>
      <c r="D431" s="3"/>
      <c r="E431" s="2"/>
      <c r="F431" s="2"/>
      <c r="G431" s="2"/>
      <c r="H431" s="2"/>
      <c r="I431" s="8"/>
      <c r="J431" s="8"/>
      <c r="K431" s="8"/>
      <c r="L431" s="8"/>
      <c r="M431" s="8"/>
    </row>
    <row r="432" spans="3:13" x14ac:dyDescent="0.25">
      <c r="C432" s="3"/>
      <c r="D432" s="3"/>
      <c r="E432" s="2"/>
      <c r="F432" s="2"/>
      <c r="G432" s="2"/>
      <c r="H432" s="2"/>
      <c r="I432" s="8"/>
      <c r="J432" s="8"/>
      <c r="K432" s="8"/>
      <c r="L432" s="8"/>
      <c r="M432" s="8"/>
    </row>
    <row r="433" spans="3:13" x14ac:dyDescent="0.25">
      <c r="C433" s="3"/>
      <c r="D433" s="3"/>
      <c r="E433" s="2"/>
      <c r="F433" s="2"/>
      <c r="G433" s="2"/>
      <c r="H433" s="2"/>
      <c r="I433" s="8"/>
      <c r="J433" s="8"/>
      <c r="K433" s="8"/>
      <c r="L433" s="8"/>
      <c r="M433" s="8"/>
    </row>
    <row r="434" spans="3:13" x14ac:dyDescent="0.25">
      <c r="C434" s="3"/>
      <c r="D434" s="3"/>
      <c r="E434" s="2"/>
      <c r="F434" s="2"/>
      <c r="G434" s="2"/>
      <c r="H434" s="2"/>
      <c r="I434" s="8"/>
      <c r="J434" s="8"/>
      <c r="K434" s="8"/>
      <c r="L434" s="8"/>
      <c r="M434" s="8"/>
    </row>
    <row r="435" spans="3:13" x14ac:dyDescent="0.25">
      <c r="C435" s="3"/>
      <c r="D435" s="3"/>
      <c r="E435" s="2"/>
      <c r="F435" s="2"/>
      <c r="G435" s="2"/>
      <c r="H435" s="2"/>
      <c r="I435" s="8"/>
      <c r="J435" s="8"/>
      <c r="K435" s="8"/>
      <c r="L435" s="8"/>
      <c r="M435" s="8"/>
    </row>
    <row r="436" spans="3:13" x14ac:dyDescent="0.25">
      <c r="C436" s="3"/>
      <c r="D436" s="3"/>
      <c r="E436" s="2"/>
      <c r="F436" s="2"/>
      <c r="G436" s="2"/>
      <c r="H436" s="2"/>
      <c r="I436" s="8"/>
      <c r="J436" s="8"/>
      <c r="K436" s="8"/>
      <c r="L436" s="8"/>
      <c r="M436" s="8"/>
    </row>
    <row r="437" spans="3:13" x14ac:dyDescent="0.25">
      <c r="C437" s="3"/>
      <c r="D437" s="3"/>
      <c r="E437" s="2"/>
      <c r="F437" s="2"/>
      <c r="G437" s="2"/>
      <c r="H437" s="2"/>
      <c r="I437" s="8"/>
      <c r="J437" s="8"/>
      <c r="K437" s="8"/>
      <c r="L437" s="8"/>
      <c r="M437" s="8"/>
    </row>
    <row r="438" spans="3:13" x14ac:dyDescent="0.25">
      <c r="C438" s="3"/>
      <c r="D438" s="3"/>
      <c r="E438" s="2"/>
      <c r="F438" s="2"/>
      <c r="G438" s="2"/>
      <c r="H438" s="2"/>
      <c r="I438" s="8"/>
      <c r="J438" s="8"/>
      <c r="K438" s="8"/>
      <c r="L438" s="8"/>
      <c r="M438" s="8"/>
    </row>
    <row r="439" spans="3:13" x14ac:dyDescent="0.25">
      <c r="C439" s="3"/>
      <c r="D439" s="3"/>
      <c r="E439" s="2"/>
      <c r="F439" s="2"/>
      <c r="G439" s="2"/>
      <c r="H439" s="2"/>
      <c r="I439" s="8"/>
      <c r="J439" s="8"/>
      <c r="K439" s="8"/>
      <c r="L439" s="8"/>
      <c r="M439" s="8"/>
    </row>
    <row r="440" spans="3:13" x14ac:dyDescent="0.25">
      <c r="C440" s="3"/>
      <c r="D440" s="3"/>
      <c r="E440" s="2"/>
      <c r="F440" s="2"/>
      <c r="G440" s="2"/>
      <c r="H440" s="2"/>
      <c r="I440" s="8"/>
      <c r="J440" s="8"/>
      <c r="K440" s="8"/>
      <c r="L440" s="8"/>
      <c r="M440" s="8"/>
    </row>
    <row r="441" spans="3:13" x14ac:dyDescent="0.25">
      <c r="C441" s="3"/>
      <c r="D441" s="3"/>
      <c r="E441" s="2"/>
      <c r="F441" s="2"/>
      <c r="G441" s="2"/>
      <c r="H441" s="2"/>
      <c r="I441" s="8"/>
      <c r="J441" s="8"/>
      <c r="K441" s="8"/>
      <c r="L441" s="8"/>
      <c r="M441" s="8"/>
    </row>
    <row r="442" spans="3:13" x14ac:dyDescent="0.25">
      <c r="C442" s="3"/>
      <c r="D442" s="3"/>
      <c r="E442" s="2"/>
      <c r="F442" s="2"/>
      <c r="G442" s="2"/>
      <c r="H442" s="2"/>
      <c r="I442" s="8"/>
      <c r="J442" s="8"/>
      <c r="K442" s="8"/>
      <c r="L442" s="8"/>
      <c r="M442" s="8"/>
    </row>
    <row r="443" spans="3:13" x14ac:dyDescent="0.25">
      <c r="C443" s="3"/>
      <c r="D443" s="3"/>
      <c r="E443" s="2"/>
      <c r="F443" s="2"/>
      <c r="G443" s="2"/>
      <c r="H443" s="2"/>
      <c r="I443" s="8"/>
      <c r="J443" s="8"/>
      <c r="K443" s="8"/>
      <c r="L443" s="8"/>
      <c r="M443" s="8"/>
    </row>
    <row r="444" spans="3:13" x14ac:dyDescent="0.25">
      <c r="C444" s="3"/>
      <c r="D444" s="3"/>
      <c r="E444" s="2"/>
      <c r="F444" s="2"/>
      <c r="G444" s="2"/>
      <c r="H444" s="2"/>
      <c r="I444" s="8"/>
      <c r="J444" s="8"/>
      <c r="K444" s="8"/>
      <c r="L444" s="8"/>
      <c r="M444" s="8"/>
    </row>
    <row r="445" spans="3:13" x14ac:dyDescent="0.25">
      <c r="C445" s="3"/>
      <c r="D445" s="3"/>
      <c r="E445" s="2"/>
      <c r="F445" s="2"/>
      <c r="G445" s="2"/>
      <c r="H445" s="2"/>
      <c r="I445" s="8"/>
      <c r="J445" s="8"/>
      <c r="K445" s="8"/>
      <c r="L445" s="8"/>
      <c r="M445" s="8"/>
    </row>
    <row r="446" spans="3:13" x14ac:dyDescent="0.25">
      <c r="C446" s="3"/>
      <c r="D446" s="3"/>
      <c r="E446" s="2"/>
      <c r="F446" s="2"/>
      <c r="G446" s="2"/>
      <c r="H446" s="2"/>
      <c r="I446" s="8"/>
      <c r="J446" s="8"/>
      <c r="K446" s="8"/>
      <c r="L446" s="8"/>
      <c r="M446" s="8"/>
    </row>
    <row r="447" spans="3:13" x14ac:dyDescent="0.25">
      <c r="C447" s="3"/>
      <c r="D447" s="3"/>
      <c r="E447" s="2"/>
      <c r="F447" s="2"/>
      <c r="G447" s="2"/>
      <c r="H447" s="2"/>
      <c r="I447" s="8"/>
      <c r="J447" s="8"/>
      <c r="K447" s="8"/>
      <c r="L447" s="8"/>
      <c r="M447" s="8"/>
    </row>
    <row r="448" spans="3:13" x14ac:dyDescent="0.25">
      <c r="C448" s="3"/>
      <c r="D448" s="3"/>
      <c r="E448" s="2"/>
      <c r="F448" s="2"/>
      <c r="G448" s="2"/>
      <c r="H448" s="2"/>
      <c r="I448" s="8"/>
      <c r="J448" s="8"/>
      <c r="K448" s="8"/>
      <c r="L448" s="8"/>
      <c r="M448" s="8"/>
    </row>
    <row r="449" spans="3:13" x14ac:dyDescent="0.25">
      <c r="C449" s="3"/>
      <c r="D449" s="3"/>
      <c r="E449" s="2"/>
      <c r="F449" s="2"/>
      <c r="G449" s="2"/>
      <c r="H449" s="2"/>
      <c r="I449" s="8"/>
      <c r="J449" s="8"/>
      <c r="K449" s="8"/>
      <c r="L449" s="8"/>
      <c r="M449" s="8"/>
    </row>
    <row r="450" spans="3:13" x14ac:dyDescent="0.25">
      <c r="C450" s="3"/>
      <c r="D450" s="3"/>
      <c r="E450" s="2"/>
      <c r="F450" s="2"/>
      <c r="G450" s="2"/>
      <c r="H450" s="2"/>
      <c r="I450" s="8"/>
      <c r="J450" s="8"/>
      <c r="K450" s="8"/>
      <c r="L450" s="8"/>
      <c r="M450" s="8"/>
    </row>
    <row r="451" spans="3:13" x14ac:dyDescent="0.25">
      <c r="C451" s="3"/>
      <c r="D451" s="3"/>
      <c r="E451" s="2"/>
      <c r="F451" s="2"/>
      <c r="G451" s="2"/>
      <c r="H451" s="2"/>
      <c r="I451" s="8"/>
      <c r="J451" s="8"/>
      <c r="K451" s="8"/>
      <c r="L451" s="8"/>
      <c r="M451" s="8"/>
    </row>
    <row r="452" spans="3:13" x14ac:dyDescent="0.25">
      <c r="C452" s="3"/>
      <c r="D452" s="3"/>
      <c r="E452" s="2"/>
      <c r="F452" s="2"/>
      <c r="G452" s="2"/>
      <c r="H452" s="2"/>
      <c r="I452" s="8"/>
      <c r="J452" s="8"/>
      <c r="K452" s="8"/>
      <c r="L452" s="8"/>
      <c r="M452" s="8"/>
    </row>
    <row r="453" spans="3:13" x14ac:dyDescent="0.25">
      <c r="C453" s="3"/>
      <c r="D453" s="3"/>
      <c r="E453" s="2"/>
      <c r="F453" s="2"/>
      <c r="G453" s="2"/>
      <c r="H453" s="2"/>
      <c r="I453" s="8"/>
      <c r="J453" s="8"/>
      <c r="K453" s="8"/>
      <c r="L453" s="8"/>
      <c r="M453" s="8"/>
    </row>
    <row r="454" spans="3:13" x14ac:dyDescent="0.25">
      <c r="C454" s="3"/>
      <c r="D454" s="3"/>
      <c r="E454" s="2"/>
      <c r="F454" s="2"/>
      <c r="G454" s="2"/>
      <c r="H454" s="2"/>
      <c r="I454" s="8"/>
      <c r="J454" s="8"/>
      <c r="K454" s="8"/>
      <c r="L454" s="8"/>
      <c r="M454" s="8"/>
    </row>
    <row r="455" spans="3:13" x14ac:dyDescent="0.25">
      <c r="C455" s="3"/>
      <c r="D455" s="3"/>
      <c r="E455" s="2"/>
      <c r="F455" s="2"/>
      <c r="G455" s="2"/>
      <c r="H455" s="2"/>
      <c r="I455" s="8"/>
      <c r="J455" s="8"/>
      <c r="K455" s="8"/>
      <c r="L455" s="8"/>
      <c r="M455" s="8"/>
    </row>
    <row r="456" spans="3:13" x14ac:dyDescent="0.25">
      <c r="C456" s="3"/>
      <c r="D456" s="3"/>
      <c r="E456" s="2"/>
      <c r="F456" s="2"/>
      <c r="G456" s="2"/>
      <c r="H456" s="2"/>
      <c r="I456" s="8"/>
      <c r="J456" s="8"/>
      <c r="K456" s="8"/>
      <c r="L456" s="8"/>
      <c r="M456" s="8"/>
    </row>
    <row r="457" spans="3:13" x14ac:dyDescent="0.25">
      <c r="C457" s="3"/>
      <c r="D457" s="3"/>
      <c r="E457" s="2"/>
      <c r="F457" s="2"/>
      <c r="G457" s="2"/>
      <c r="H457" s="2"/>
      <c r="I457" s="8"/>
      <c r="J457" s="8"/>
      <c r="K457" s="8"/>
      <c r="L457" s="8"/>
      <c r="M457" s="8"/>
    </row>
    <row r="458" spans="3:13" x14ac:dyDescent="0.25">
      <c r="C458" s="3"/>
      <c r="D458" s="3"/>
      <c r="E458" s="2"/>
      <c r="F458" s="2"/>
      <c r="G458" s="2"/>
      <c r="H458" s="2"/>
      <c r="I458" s="8"/>
      <c r="J458" s="8"/>
      <c r="K458" s="8"/>
      <c r="L458" s="8"/>
      <c r="M458" s="8"/>
    </row>
    <row r="459" spans="3:13" x14ac:dyDescent="0.25">
      <c r="C459" s="3"/>
      <c r="D459" s="3"/>
      <c r="E459" s="2"/>
      <c r="F459" s="2"/>
      <c r="G459" s="2"/>
      <c r="H459" s="2"/>
      <c r="I459" s="8"/>
      <c r="J459" s="8"/>
      <c r="K459" s="8"/>
      <c r="L459" s="8"/>
      <c r="M459" s="8"/>
    </row>
    <row r="460" spans="3:13" x14ac:dyDescent="0.25">
      <c r="C460" s="3"/>
      <c r="D460" s="3"/>
      <c r="E460" s="2"/>
      <c r="F460" s="2"/>
      <c r="G460" s="2"/>
      <c r="H460" s="2"/>
      <c r="I460" s="8"/>
      <c r="J460" s="8"/>
      <c r="K460" s="8"/>
      <c r="L460" s="8"/>
      <c r="M460" s="8"/>
    </row>
    <row r="461" spans="3:13" x14ac:dyDescent="0.25">
      <c r="C461" s="3"/>
      <c r="D461" s="3"/>
      <c r="E461" s="2"/>
      <c r="F461" s="2"/>
      <c r="G461" s="2"/>
      <c r="H461" s="2"/>
      <c r="I461" s="8"/>
      <c r="J461" s="8"/>
      <c r="K461" s="8"/>
      <c r="L461" s="8"/>
      <c r="M461" s="8"/>
    </row>
    <row r="462" spans="3:13" x14ac:dyDescent="0.25">
      <c r="C462" s="3"/>
      <c r="D462" s="3"/>
      <c r="E462" s="2"/>
      <c r="F462" s="2"/>
      <c r="G462" s="2"/>
      <c r="H462" s="2"/>
      <c r="I462" s="8"/>
      <c r="J462" s="8"/>
      <c r="K462" s="8"/>
      <c r="L462" s="8"/>
      <c r="M462" s="8"/>
    </row>
    <row r="463" spans="3:13" x14ac:dyDescent="0.25">
      <c r="C463" s="3"/>
      <c r="D463" s="3"/>
      <c r="E463" s="2"/>
      <c r="F463" s="2"/>
      <c r="G463" s="2"/>
      <c r="H463" s="2"/>
      <c r="I463" s="8"/>
      <c r="J463" s="8"/>
      <c r="K463" s="8"/>
      <c r="L463" s="8"/>
      <c r="M463" s="8"/>
    </row>
    <row r="464" spans="3:13" x14ac:dyDescent="0.25">
      <c r="C464" s="3"/>
      <c r="D464" s="3"/>
      <c r="E464" s="2"/>
      <c r="F464" s="2"/>
      <c r="G464" s="2"/>
      <c r="H464" s="2"/>
      <c r="I464" s="8"/>
      <c r="J464" s="8"/>
      <c r="K464" s="8"/>
      <c r="L464" s="8"/>
      <c r="M464" s="8"/>
    </row>
    <row r="465" spans="3:13" x14ac:dyDescent="0.25">
      <c r="C465" s="3"/>
      <c r="D465" s="3"/>
      <c r="E465" s="2"/>
      <c r="F465" s="2"/>
      <c r="G465" s="2"/>
      <c r="H465" s="2"/>
      <c r="I465" s="8"/>
      <c r="J465" s="8"/>
      <c r="K465" s="8"/>
      <c r="L465" s="8"/>
      <c r="M465" s="8"/>
    </row>
    <row r="466" spans="3:13" x14ac:dyDescent="0.25">
      <c r="C466" s="3"/>
      <c r="D466" s="3"/>
      <c r="E466" s="2"/>
      <c r="F466" s="2"/>
      <c r="G466" s="2"/>
      <c r="H466" s="2"/>
      <c r="I466" s="8"/>
      <c r="J466" s="8"/>
      <c r="K466" s="8"/>
      <c r="L466" s="8"/>
      <c r="M466" s="8"/>
    </row>
    <row r="467" spans="3:13" x14ac:dyDescent="0.25">
      <c r="C467" s="3"/>
      <c r="D467" s="3"/>
      <c r="E467" s="2"/>
      <c r="F467" s="2"/>
      <c r="G467" s="2"/>
      <c r="H467" s="2"/>
      <c r="I467" s="8"/>
      <c r="J467" s="8"/>
      <c r="K467" s="8"/>
      <c r="L467" s="8"/>
      <c r="M467" s="8"/>
    </row>
    <row r="468" spans="3:13" x14ac:dyDescent="0.25">
      <c r="C468" s="3"/>
      <c r="D468" s="3"/>
      <c r="E468" s="2"/>
      <c r="F468" s="2"/>
      <c r="G468" s="2"/>
      <c r="H468" s="2"/>
      <c r="I468" s="8"/>
      <c r="J468" s="8"/>
      <c r="K468" s="8"/>
      <c r="L468" s="8"/>
      <c r="M468" s="8"/>
    </row>
    <row r="469" spans="3:13" x14ac:dyDescent="0.25">
      <c r="C469" s="3"/>
      <c r="D469" s="3"/>
      <c r="E469" s="2"/>
      <c r="F469" s="2"/>
      <c r="G469" s="2"/>
      <c r="H469" s="2"/>
      <c r="I469" s="8"/>
      <c r="J469" s="8"/>
      <c r="K469" s="8"/>
      <c r="L469" s="8"/>
      <c r="M469" s="8"/>
    </row>
    <row r="470" spans="3:13" x14ac:dyDescent="0.25">
      <c r="C470" s="3"/>
      <c r="D470" s="3"/>
      <c r="E470" s="2"/>
      <c r="F470" s="2"/>
      <c r="G470" s="2"/>
      <c r="H470" s="2"/>
      <c r="I470" s="8"/>
      <c r="J470" s="8"/>
      <c r="K470" s="8"/>
      <c r="L470" s="8"/>
      <c r="M470" s="8"/>
    </row>
    <row r="471" spans="3:13" x14ac:dyDescent="0.25">
      <c r="C471" s="3"/>
      <c r="D471" s="3"/>
      <c r="E471" s="2"/>
      <c r="F471" s="2"/>
      <c r="G471" s="2"/>
      <c r="H471" s="2"/>
      <c r="I471" s="8"/>
      <c r="J471" s="8"/>
      <c r="K471" s="8"/>
      <c r="L471" s="8"/>
      <c r="M471" s="8"/>
    </row>
    <row r="472" spans="3:13" x14ac:dyDescent="0.25">
      <c r="C472" s="3"/>
      <c r="D472" s="3"/>
      <c r="E472" s="2"/>
      <c r="F472" s="2"/>
      <c r="G472" s="2"/>
      <c r="H472" s="2"/>
      <c r="I472" s="8"/>
      <c r="J472" s="8"/>
      <c r="K472" s="8"/>
      <c r="L472" s="8"/>
      <c r="M472" s="8"/>
    </row>
    <row r="473" spans="3:13" x14ac:dyDescent="0.25">
      <c r="C473" s="3"/>
      <c r="D473" s="3"/>
      <c r="E473" s="2"/>
      <c r="F473" s="2"/>
      <c r="G473" s="2"/>
      <c r="H473" s="2"/>
      <c r="I473" s="8"/>
      <c r="J473" s="8"/>
      <c r="K473" s="8"/>
      <c r="L473" s="8"/>
      <c r="M473" s="8"/>
    </row>
    <row r="474" spans="3:13" x14ac:dyDescent="0.25">
      <c r="C474" s="3"/>
      <c r="D474" s="3"/>
      <c r="E474" s="2"/>
      <c r="F474" s="2"/>
      <c r="G474" s="2"/>
      <c r="H474" s="2"/>
      <c r="I474" s="8"/>
      <c r="J474" s="8"/>
      <c r="K474" s="8"/>
      <c r="L474" s="8"/>
      <c r="M474" s="8"/>
    </row>
    <row r="475" spans="3:13" x14ac:dyDescent="0.25">
      <c r="C475" s="3"/>
      <c r="D475" s="3"/>
      <c r="E475" s="2"/>
      <c r="F475" s="2"/>
      <c r="G475" s="2"/>
      <c r="H475" s="2"/>
      <c r="I475" s="8"/>
      <c r="J475" s="8"/>
      <c r="K475" s="8"/>
      <c r="L475" s="8"/>
      <c r="M475" s="8"/>
    </row>
    <row r="476" spans="3:13" x14ac:dyDescent="0.25">
      <c r="C476" s="3"/>
      <c r="D476" s="3"/>
      <c r="E476" s="2"/>
      <c r="F476" s="2"/>
      <c r="G476" s="2"/>
      <c r="H476" s="2"/>
      <c r="I476" s="8"/>
      <c r="J476" s="8"/>
      <c r="K476" s="8"/>
      <c r="L476" s="8"/>
      <c r="M476" s="8"/>
    </row>
    <row r="477" spans="3:13" x14ac:dyDescent="0.25">
      <c r="C477" s="3"/>
      <c r="D477" s="3"/>
      <c r="E477" s="2"/>
      <c r="F477" s="2"/>
      <c r="G477" s="2"/>
      <c r="H477" s="2"/>
      <c r="I477" s="8"/>
      <c r="J477" s="8"/>
      <c r="K477" s="8"/>
      <c r="L477" s="8"/>
      <c r="M477" s="8"/>
    </row>
    <row r="478" spans="3:13" x14ac:dyDescent="0.25">
      <c r="C478" s="3"/>
      <c r="D478" s="3"/>
      <c r="E478" s="2"/>
      <c r="F478" s="2"/>
      <c r="G478" s="2"/>
      <c r="H478" s="2"/>
      <c r="I478" s="8"/>
      <c r="J478" s="8"/>
      <c r="K478" s="8"/>
      <c r="L478" s="8"/>
      <c r="M478" s="8"/>
    </row>
    <row r="479" spans="3:13" x14ac:dyDescent="0.25">
      <c r="C479" s="3"/>
      <c r="D479" s="3"/>
      <c r="E479" s="2"/>
      <c r="F479" s="2"/>
      <c r="G479" s="2"/>
      <c r="H479" s="2"/>
      <c r="I479" s="8"/>
      <c r="J479" s="8"/>
      <c r="K479" s="8"/>
      <c r="L479" s="8"/>
      <c r="M479" s="8"/>
    </row>
    <row r="480" spans="3:13" x14ac:dyDescent="0.25">
      <c r="C480" s="3"/>
      <c r="D480" s="3"/>
      <c r="E480" s="2"/>
      <c r="F480" s="2"/>
      <c r="G480" s="2"/>
      <c r="H480" s="2"/>
      <c r="I480" s="8"/>
      <c r="J480" s="8"/>
      <c r="K480" s="8"/>
      <c r="L480" s="8"/>
      <c r="M480" s="8"/>
    </row>
    <row r="481" spans="3:13" x14ac:dyDescent="0.25">
      <c r="C481" s="3"/>
      <c r="D481" s="3"/>
      <c r="E481" s="2"/>
      <c r="F481" s="2"/>
      <c r="G481" s="2"/>
      <c r="H481" s="2"/>
      <c r="I481" s="8"/>
      <c r="J481" s="8"/>
      <c r="K481" s="8"/>
      <c r="L481" s="8"/>
      <c r="M481" s="8"/>
    </row>
    <row r="482" spans="3:13" x14ac:dyDescent="0.25">
      <c r="C482" s="3"/>
      <c r="D482" s="3"/>
      <c r="E482" s="2"/>
      <c r="F482" s="2"/>
      <c r="G482" s="2"/>
      <c r="H482" s="2"/>
      <c r="I482" s="8"/>
      <c r="J482" s="8"/>
      <c r="K482" s="8"/>
      <c r="L482" s="8"/>
      <c r="M482" s="8"/>
    </row>
    <row r="483" spans="3:13" x14ac:dyDescent="0.25">
      <c r="C483" s="3"/>
      <c r="D483" s="3"/>
      <c r="E483" s="2"/>
      <c r="F483" s="2"/>
      <c r="G483" s="2"/>
      <c r="H483" s="2"/>
      <c r="I483" s="8"/>
      <c r="J483" s="8"/>
      <c r="K483" s="8"/>
      <c r="L483" s="8"/>
      <c r="M483" s="8"/>
    </row>
    <row r="484" spans="3:13" x14ac:dyDescent="0.25">
      <c r="C484" s="3"/>
      <c r="D484" s="3"/>
      <c r="E484" s="2"/>
      <c r="F484" s="2"/>
      <c r="G484" s="2"/>
      <c r="H484" s="2"/>
      <c r="I484" s="8"/>
      <c r="J484" s="8"/>
      <c r="K484" s="8"/>
      <c r="L484" s="8"/>
      <c r="M484" s="8"/>
    </row>
    <row r="485" spans="3:13" x14ac:dyDescent="0.25">
      <c r="C485" s="3"/>
      <c r="D485" s="3"/>
      <c r="E485" s="2"/>
      <c r="F485" s="2"/>
      <c r="G485" s="2"/>
      <c r="H485" s="2"/>
      <c r="I485" s="8"/>
      <c r="J485" s="8"/>
      <c r="K485" s="8"/>
      <c r="L485" s="8"/>
      <c r="M485" s="8"/>
    </row>
    <row r="486" spans="3:13" x14ac:dyDescent="0.25">
      <c r="C486" s="3"/>
      <c r="D486" s="3"/>
      <c r="E486" s="2"/>
      <c r="F486" s="2"/>
      <c r="G486" s="2"/>
      <c r="H486" s="2"/>
      <c r="I486" s="8"/>
      <c r="J486" s="8"/>
      <c r="K486" s="8"/>
      <c r="L486" s="8"/>
      <c r="M486" s="8"/>
    </row>
    <row r="487" spans="3:13" x14ac:dyDescent="0.25">
      <c r="C487" s="3"/>
      <c r="D487" s="3"/>
      <c r="E487" s="2"/>
      <c r="F487" s="2"/>
      <c r="G487" s="2"/>
      <c r="H487" s="2"/>
      <c r="I487" s="8"/>
      <c r="J487" s="8"/>
      <c r="K487" s="8"/>
      <c r="L487" s="8"/>
      <c r="M487" s="8"/>
    </row>
    <row r="488" spans="3:13" x14ac:dyDescent="0.25">
      <c r="C488" s="3"/>
      <c r="D488" s="3"/>
      <c r="E488" s="2"/>
      <c r="F488" s="2"/>
      <c r="G488" s="2"/>
      <c r="H488" s="2"/>
      <c r="I488" s="8"/>
      <c r="J488" s="8"/>
      <c r="K488" s="8"/>
      <c r="L488" s="8"/>
      <c r="M488" s="8"/>
    </row>
    <row r="489" spans="3:13" x14ac:dyDescent="0.25">
      <c r="C489" s="3"/>
      <c r="D489" s="3"/>
      <c r="E489" s="2"/>
      <c r="F489" s="2"/>
      <c r="G489" s="2"/>
      <c r="H489" s="2"/>
      <c r="I489" s="8"/>
      <c r="J489" s="8"/>
      <c r="K489" s="8"/>
      <c r="L489" s="8"/>
      <c r="M489" s="8"/>
    </row>
    <row r="490" spans="3:13" x14ac:dyDescent="0.25">
      <c r="C490" s="3"/>
      <c r="D490" s="3"/>
      <c r="E490" s="2"/>
      <c r="F490" s="2"/>
      <c r="G490" s="2"/>
      <c r="H490" s="2"/>
      <c r="I490" s="8"/>
      <c r="J490" s="8"/>
      <c r="K490" s="8"/>
      <c r="L490" s="8"/>
      <c r="M490" s="8"/>
    </row>
    <row r="491" spans="3:13" x14ac:dyDescent="0.25">
      <c r="C491" s="3"/>
      <c r="D491" s="3"/>
      <c r="E491" s="2"/>
      <c r="F491" s="2"/>
      <c r="G491" s="2"/>
      <c r="H491" s="2"/>
      <c r="I491" s="8"/>
      <c r="J491" s="8"/>
      <c r="K491" s="8"/>
      <c r="L491" s="8"/>
      <c r="M491" s="8"/>
    </row>
    <row r="492" spans="3:13" x14ac:dyDescent="0.25">
      <c r="C492" s="3"/>
      <c r="D492" s="3"/>
      <c r="E492" s="2"/>
      <c r="F492" s="2"/>
      <c r="G492" s="2"/>
      <c r="H492" s="2"/>
      <c r="I492" s="8"/>
      <c r="J492" s="8"/>
      <c r="K492" s="8"/>
      <c r="L492" s="8"/>
      <c r="M492" s="8"/>
    </row>
    <row r="493" spans="3:13" x14ac:dyDescent="0.25">
      <c r="C493" s="3"/>
      <c r="D493" s="3"/>
      <c r="E493" s="2"/>
      <c r="F493" s="2"/>
      <c r="G493" s="2"/>
      <c r="H493" s="2"/>
      <c r="I493" s="8"/>
      <c r="J493" s="8"/>
      <c r="K493" s="8"/>
      <c r="L493" s="8"/>
      <c r="M493" s="8"/>
    </row>
    <row r="494" spans="3:13" x14ac:dyDescent="0.25">
      <c r="C494" s="3"/>
      <c r="D494" s="3"/>
      <c r="E494" s="2"/>
      <c r="F494" s="2"/>
      <c r="G494" s="2"/>
      <c r="H494" s="2"/>
      <c r="I494" s="8"/>
      <c r="J494" s="8"/>
      <c r="K494" s="8"/>
      <c r="L494" s="8"/>
      <c r="M494" s="8"/>
    </row>
    <row r="495" spans="3:13" x14ac:dyDescent="0.25">
      <c r="C495" s="3"/>
      <c r="D495" s="3"/>
      <c r="E495" s="2"/>
      <c r="F495" s="2"/>
      <c r="G495" s="2"/>
      <c r="H495" s="2"/>
      <c r="I495" s="8"/>
      <c r="J495" s="8"/>
      <c r="K495" s="8"/>
      <c r="L495" s="8"/>
      <c r="M495" s="8"/>
    </row>
    <row r="496" spans="3:13" x14ac:dyDescent="0.25">
      <c r="C496" s="3"/>
      <c r="D496" s="3"/>
      <c r="E496" s="2"/>
      <c r="F496" s="2"/>
      <c r="G496" s="2"/>
      <c r="H496" s="2"/>
      <c r="I496" s="8"/>
      <c r="J496" s="8"/>
      <c r="K496" s="8"/>
      <c r="L496" s="8"/>
      <c r="M496" s="8"/>
    </row>
    <row r="497" spans="3:13" x14ac:dyDescent="0.25">
      <c r="C497" s="3"/>
      <c r="D497" s="3"/>
      <c r="E497" s="2"/>
      <c r="F497" s="2"/>
      <c r="G497" s="2"/>
      <c r="H497" s="2"/>
      <c r="I497" s="8"/>
      <c r="J497" s="8"/>
      <c r="K497" s="8"/>
      <c r="L497" s="8"/>
      <c r="M497" s="8"/>
    </row>
    <row r="498" spans="3:13" x14ac:dyDescent="0.25">
      <c r="C498" s="3"/>
      <c r="D498" s="3"/>
      <c r="E498" s="2"/>
      <c r="F498" s="2"/>
      <c r="G498" s="2"/>
      <c r="H498" s="2"/>
      <c r="I498" s="8"/>
      <c r="J498" s="8"/>
      <c r="K498" s="8"/>
      <c r="L498" s="8"/>
      <c r="M498" s="8"/>
    </row>
    <row r="499" spans="3:13" x14ac:dyDescent="0.25">
      <c r="C499" s="3"/>
      <c r="D499" s="3"/>
      <c r="E499" s="2"/>
      <c r="F499" s="2"/>
      <c r="G499" s="2"/>
      <c r="H499" s="2"/>
      <c r="I499" s="8"/>
      <c r="J499" s="8"/>
      <c r="K499" s="8"/>
      <c r="L499" s="8"/>
      <c r="M499" s="8"/>
    </row>
    <row r="500" spans="3:13" x14ac:dyDescent="0.25">
      <c r="C500" s="3"/>
      <c r="D500" s="3"/>
      <c r="E500" s="2"/>
      <c r="F500" s="2"/>
      <c r="G500" s="2"/>
      <c r="H500" s="2"/>
      <c r="I500" s="8"/>
      <c r="J500" s="8"/>
      <c r="K500" s="8"/>
      <c r="L500" s="8"/>
      <c r="M500" s="8"/>
    </row>
    <row r="501" spans="3:13" x14ac:dyDescent="0.25">
      <c r="C501" s="3"/>
      <c r="D501" s="3"/>
      <c r="E501" s="2"/>
      <c r="F501" s="2"/>
      <c r="G501" s="2"/>
      <c r="H501" s="2"/>
      <c r="I501" s="8"/>
      <c r="J501" s="8"/>
      <c r="K501" s="8"/>
      <c r="L501" s="8"/>
      <c r="M501" s="8"/>
    </row>
    <row r="502" spans="3:13" x14ac:dyDescent="0.25">
      <c r="C502" s="3"/>
      <c r="D502" s="3"/>
      <c r="E502" s="2"/>
      <c r="F502" s="2"/>
      <c r="G502" s="2"/>
      <c r="H502" s="2"/>
      <c r="I502" s="8"/>
      <c r="J502" s="8"/>
      <c r="K502" s="8"/>
      <c r="L502" s="8"/>
      <c r="M502" s="8"/>
    </row>
    <row r="503" spans="3:13" x14ac:dyDescent="0.25">
      <c r="C503" s="3"/>
      <c r="D503" s="3"/>
      <c r="E503" s="2"/>
      <c r="F503" s="2"/>
      <c r="G503" s="2"/>
      <c r="H503" s="2"/>
      <c r="I503" s="8"/>
      <c r="J503" s="8"/>
      <c r="K503" s="8"/>
      <c r="L503" s="8"/>
      <c r="M503" s="8"/>
    </row>
    <row r="504" spans="3:13" x14ac:dyDescent="0.25">
      <c r="C504" s="3"/>
      <c r="D504" s="3"/>
      <c r="E504" s="2"/>
      <c r="F504" s="2"/>
      <c r="G504" s="2"/>
      <c r="H504" s="2"/>
      <c r="I504" s="8"/>
      <c r="J504" s="8"/>
      <c r="K504" s="8"/>
      <c r="L504" s="8"/>
      <c r="M504" s="8"/>
    </row>
    <row r="505" spans="3:13" x14ac:dyDescent="0.25">
      <c r="C505" s="3"/>
      <c r="D505" s="3"/>
      <c r="E505" s="2"/>
      <c r="F505" s="2"/>
      <c r="G505" s="2"/>
      <c r="H505" s="2"/>
      <c r="I505" s="8"/>
      <c r="J505" s="8"/>
      <c r="K505" s="8"/>
      <c r="L505" s="8"/>
      <c r="M505" s="8"/>
    </row>
    <row r="506" spans="3:13" x14ac:dyDescent="0.25">
      <c r="C506" s="3"/>
      <c r="D506" s="3"/>
      <c r="E506" s="2"/>
      <c r="F506" s="2"/>
      <c r="G506" s="2"/>
      <c r="H506" s="2"/>
      <c r="I506" s="8"/>
      <c r="J506" s="8"/>
      <c r="K506" s="8"/>
      <c r="L506" s="8"/>
      <c r="M506" s="8"/>
    </row>
    <row r="507" spans="3:13" x14ac:dyDescent="0.25">
      <c r="C507" s="3"/>
      <c r="D507" s="3"/>
      <c r="E507" s="2"/>
      <c r="F507" s="2"/>
      <c r="G507" s="2"/>
      <c r="H507" s="2"/>
      <c r="I507" s="8"/>
      <c r="J507" s="8"/>
      <c r="K507" s="8"/>
      <c r="L507" s="8"/>
      <c r="M507" s="8"/>
    </row>
    <row r="508" spans="3:13" x14ac:dyDescent="0.25">
      <c r="C508" s="3"/>
      <c r="D508" s="3"/>
      <c r="E508" s="2"/>
      <c r="F508" s="2"/>
      <c r="G508" s="2"/>
      <c r="H508" s="2"/>
      <c r="I508" s="8"/>
      <c r="J508" s="8"/>
      <c r="K508" s="8"/>
      <c r="L508" s="8"/>
      <c r="M508" s="8"/>
    </row>
    <row r="509" spans="3:13" x14ac:dyDescent="0.25">
      <c r="C509" s="3"/>
      <c r="D509" s="3"/>
      <c r="E509" s="2"/>
      <c r="F509" s="2"/>
      <c r="G509" s="2"/>
      <c r="H509" s="2"/>
      <c r="I509" s="8"/>
      <c r="J509" s="8"/>
      <c r="K509" s="8"/>
      <c r="L509" s="8"/>
      <c r="M509" s="8"/>
    </row>
    <row r="510" spans="3:13" x14ac:dyDescent="0.25">
      <c r="C510" s="3"/>
      <c r="D510" s="3"/>
      <c r="E510" s="2"/>
      <c r="F510" s="2"/>
      <c r="G510" s="2"/>
      <c r="H510" s="2"/>
      <c r="I510" s="8"/>
      <c r="J510" s="8"/>
      <c r="K510" s="8"/>
      <c r="L510" s="8"/>
      <c r="M510" s="8"/>
    </row>
    <row r="511" spans="3:13" x14ac:dyDescent="0.25">
      <c r="C511" s="3"/>
      <c r="D511" s="3"/>
      <c r="E511" s="2"/>
      <c r="F511" s="2"/>
      <c r="G511" s="2"/>
      <c r="H511" s="2"/>
      <c r="I511" s="8"/>
      <c r="J511" s="8"/>
      <c r="K511" s="8"/>
      <c r="L511" s="8"/>
      <c r="M511" s="8"/>
    </row>
    <row r="512" spans="3:13" x14ac:dyDescent="0.25">
      <c r="C512" s="3"/>
      <c r="D512" s="3"/>
      <c r="E512" s="2"/>
      <c r="F512" s="2"/>
      <c r="G512" s="2"/>
      <c r="H512" s="2"/>
      <c r="I512" s="8"/>
      <c r="J512" s="8"/>
      <c r="K512" s="8"/>
      <c r="L512" s="8"/>
      <c r="M512" s="8"/>
    </row>
    <row r="513" spans="3:13" x14ac:dyDescent="0.25">
      <c r="C513" s="3"/>
      <c r="D513" s="3"/>
      <c r="E513" s="2"/>
      <c r="F513" s="2"/>
      <c r="G513" s="2"/>
      <c r="H513" s="2"/>
      <c r="I513" s="8"/>
      <c r="J513" s="8"/>
      <c r="K513" s="8"/>
      <c r="L513" s="8"/>
      <c r="M513" s="8"/>
    </row>
    <row r="514" spans="3:13" x14ac:dyDescent="0.25">
      <c r="C514" s="3"/>
      <c r="D514" s="3"/>
      <c r="E514" s="2"/>
      <c r="F514" s="2"/>
      <c r="G514" s="2"/>
      <c r="H514" s="2"/>
      <c r="I514" s="8"/>
      <c r="J514" s="8"/>
      <c r="K514" s="8"/>
      <c r="L514" s="8"/>
      <c r="M514" s="8"/>
    </row>
    <row r="515" spans="3:13" x14ac:dyDescent="0.25">
      <c r="C515" s="3"/>
      <c r="D515" s="3"/>
      <c r="E515" s="2"/>
      <c r="F515" s="2"/>
      <c r="G515" s="2"/>
      <c r="H515" s="2"/>
      <c r="I515" s="8"/>
      <c r="J515" s="8"/>
      <c r="K515" s="8"/>
      <c r="L515" s="8"/>
      <c r="M515" s="8"/>
    </row>
    <row r="516" spans="3:13" x14ac:dyDescent="0.25">
      <c r="C516" s="3"/>
      <c r="D516" s="3"/>
      <c r="E516" s="2"/>
      <c r="F516" s="2"/>
      <c r="G516" s="2"/>
      <c r="H516" s="2"/>
      <c r="I516" s="8"/>
      <c r="J516" s="8"/>
      <c r="K516" s="8"/>
      <c r="L516" s="8"/>
      <c r="M516" s="8"/>
    </row>
    <row r="517" spans="3:13" x14ac:dyDescent="0.25">
      <c r="C517" s="3"/>
      <c r="D517" s="3"/>
      <c r="E517" s="2"/>
      <c r="F517" s="2"/>
      <c r="G517" s="2"/>
      <c r="H517" s="2"/>
      <c r="I517" s="8"/>
      <c r="J517" s="8"/>
      <c r="K517" s="8"/>
      <c r="L517" s="8"/>
      <c r="M517" s="8"/>
    </row>
    <row r="518" spans="3:13" x14ac:dyDescent="0.25">
      <c r="C518" s="3"/>
      <c r="D518" s="3"/>
      <c r="E518" s="2"/>
      <c r="F518" s="2"/>
      <c r="G518" s="2"/>
      <c r="H518" s="2"/>
      <c r="I518" s="8"/>
      <c r="J518" s="8"/>
      <c r="K518" s="8"/>
      <c r="L518" s="8"/>
      <c r="M518" s="8"/>
    </row>
    <row r="519" spans="3:13" x14ac:dyDescent="0.25">
      <c r="C519" s="3"/>
      <c r="D519" s="3"/>
      <c r="E519" s="2"/>
      <c r="F519" s="2"/>
      <c r="G519" s="2"/>
      <c r="H519" s="2"/>
      <c r="I519" s="8"/>
      <c r="J519" s="8"/>
      <c r="K519" s="8"/>
      <c r="L519" s="8"/>
      <c r="M519" s="8"/>
    </row>
    <row r="520" spans="3:13" x14ac:dyDescent="0.25">
      <c r="C520" s="3"/>
      <c r="D520" s="3"/>
      <c r="E520" s="2"/>
      <c r="F520" s="2"/>
      <c r="G520" s="2"/>
      <c r="H520" s="2"/>
      <c r="I520" s="8"/>
      <c r="J520" s="8"/>
      <c r="K520" s="8"/>
      <c r="L520" s="8"/>
      <c r="M520" s="8"/>
    </row>
    <row r="521" spans="3:13" x14ac:dyDescent="0.25">
      <c r="C521" s="3"/>
      <c r="D521" s="3"/>
      <c r="E521" s="2"/>
      <c r="F521" s="2"/>
      <c r="G521" s="2"/>
      <c r="H521" s="2"/>
      <c r="I521" s="8"/>
      <c r="J521" s="8"/>
      <c r="K521" s="8"/>
      <c r="L521" s="8"/>
      <c r="M521" s="8"/>
    </row>
    <row r="522" spans="3:13" x14ac:dyDescent="0.25">
      <c r="C522" s="3"/>
      <c r="D522" s="3"/>
      <c r="E522" s="2"/>
      <c r="F522" s="2"/>
      <c r="G522" s="2"/>
      <c r="H522" s="2"/>
      <c r="I522" s="8"/>
      <c r="J522" s="8"/>
      <c r="K522" s="8"/>
      <c r="L522" s="8"/>
      <c r="M522" s="8"/>
    </row>
    <row r="523" spans="3:13" x14ac:dyDescent="0.25">
      <c r="C523" s="3"/>
      <c r="D523" s="3"/>
      <c r="E523" s="2"/>
      <c r="F523" s="2"/>
      <c r="G523" s="2"/>
      <c r="H523" s="2"/>
      <c r="I523" s="8"/>
      <c r="J523" s="8"/>
      <c r="K523" s="8"/>
      <c r="L523" s="8"/>
      <c r="M523" s="8"/>
    </row>
    <row r="524" spans="3:13" x14ac:dyDescent="0.25">
      <c r="C524" s="3"/>
      <c r="D524" s="3"/>
      <c r="E524" s="2"/>
      <c r="F524" s="2"/>
      <c r="G524" s="2"/>
      <c r="H524" s="2"/>
      <c r="I524" s="8"/>
      <c r="J524" s="8"/>
      <c r="K524" s="8"/>
      <c r="L524" s="8"/>
      <c r="M524" s="8"/>
    </row>
    <row r="525" spans="3:13" x14ac:dyDescent="0.25">
      <c r="C525" s="3"/>
      <c r="D525" s="3"/>
      <c r="E525" s="2"/>
      <c r="F525" s="2"/>
      <c r="G525" s="2"/>
      <c r="H525" s="2"/>
      <c r="I525" s="8"/>
      <c r="J525" s="8"/>
      <c r="K525" s="8"/>
      <c r="L525" s="8"/>
      <c r="M525" s="8"/>
    </row>
    <row r="526" spans="3:13" x14ac:dyDescent="0.25">
      <c r="C526" s="3"/>
      <c r="D526" s="3"/>
      <c r="E526" s="2"/>
      <c r="F526" s="2"/>
      <c r="G526" s="2"/>
      <c r="H526" s="2"/>
      <c r="I526" s="8"/>
      <c r="J526" s="8"/>
      <c r="K526" s="8"/>
      <c r="L526" s="8"/>
      <c r="M526" s="8"/>
    </row>
    <row r="527" spans="3:13" x14ac:dyDescent="0.25">
      <c r="C527" s="3"/>
      <c r="D527" s="3"/>
      <c r="E527" s="2"/>
      <c r="F527" s="2"/>
      <c r="G527" s="2"/>
      <c r="H527" s="2"/>
      <c r="I527" s="8"/>
      <c r="J527" s="8"/>
      <c r="K527" s="8"/>
      <c r="L527" s="8"/>
      <c r="M527" s="8"/>
    </row>
    <row r="528" spans="3:13" x14ac:dyDescent="0.25">
      <c r="C528" s="3"/>
      <c r="D528" s="3"/>
      <c r="E528" s="2"/>
      <c r="F528" s="2"/>
      <c r="G528" s="2"/>
      <c r="H528" s="2"/>
      <c r="I528" s="8"/>
      <c r="J528" s="8"/>
      <c r="K528" s="8"/>
      <c r="L528" s="8"/>
      <c r="M528" s="8"/>
    </row>
    <row r="529" spans="3:13" x14ac:dyDescent="0.25">
      <c r="C529" s="3"/>
      <c r="D529" s="3"/>
      <c r="E529" s="2"/>
      <c r="F529" s="2"/>
      <c r="G529" s="2"/>
      <c r="H529" s="2"/>
      <c r="I529" s="8"/>
      <c r="J529" s="8"/>
      <c r="K529" s="8"/>
      <c r="L529" s="8"/>
      <c r="M529" s="8"/>
    </row>
    <row r="530" spans="3:13" x14ac:dyDescent="0.25">
      <c r="C530" s="3"/>
      <c r="D530" s="3"/>
      <c r="E530" s="2"/>
      <c r="F530" s="2"/>
      <c r="G530" s="2"/>
      <c r="H530" s="2"/>
      <c r="I530" s="8"/>
      <c r="J530" s="8"/>
      <c r="K530" s="8"/>
      <c r="L530" s="8"/>
      <c r="M530" s="8"/>
    </row>
    <row r="531" spans="3:13" x14ac:dyDescent="0.25">
      <c r="C531" s="3"/>
      <c r="D531" s="3"/>
      <c r="E531" s="2"/>
      <c r="F531" s="2"/>
      <c r="G531" s="2"/>
      <c r="H531" s="2"/>
      <c r="I531" s="8"/>
      <c r="J531" s="8"/>
      <c r="K531" s="8"/>
      <c r="L531" s="8"/>
      <c r="M531" s="8"/>
    </row>
    <row r="532" spans="3:13" x14ac:dyDescent="0.25">
      <c r="C532" s="3"/>
      <c r="D532" s="3"/>
      <c r="E532" s="2"/>
      <c r="F532" s="2"/>
      <c r="G532" s="2"/>
      <c r="H532" s="2"/>
      <c r="I532" s="8"/>
      <c r="J532" s="8"/>
      <c r="K532" s="8"/>
      <c r="L532" s="8"/>
      <c r="M532" s="8"/>
    </row>
    <row r="533" spans="3:13" x14ac:dyDescent="0.25">
      <c r="C533" s="3"/>
      <c r="D533" s="3"/>
      <c r="E533" s="2"/>
      <c r="F533" s="2"/>
      <c r="G533" s="2"/>
      <c r="H533" s="2"/>
      <c r="I533" s="8"/>
      <c r="J533" s="8"/>
      <c r="K533" s="8"/>
      <c r="L533" s="8"/>
      <c r="M533" s="8"/>
    </row>
    <row r="534" spans="3:13" x14ac:dyDescent="0.25">
      <c r="C534" s="3"/>
      <c r="D534" s="3"/>
      <c r="E534" s="2"/>
      <c r="F534" s="2"/>
      <c r="G534" s="2"/>
      <c r="H534" s="2"/>
      <c r="I534" s="8"/>
      <c r="J534" s="8"/>
      <c r="K534" s="8"/>
      <c r="L534" s="8"/>
      <c r="M534" s="8"/>
    </row>
    <row r="535" spans="3:13" x14ac:dyDescent="0.25">
      <c r="C535" s="3"/>
      <c r="D535" s="3"/>
      <c r="E535" s="2"/>
      <c r="F535" s="2"/>
      <c r="G535" s="2"/>
      <c r="H535" s="2"/>
      <c r="I535" s="8"/>
      <c r="J535" s="8"/>
      <c r="K535" s="8"/>
      <c r="L535" s="8"/>
      <c r="M535" s="8"/>
    </row>
    <row r="536" spans="3:13" x14ac:dyDescent="0.25">
      <c r="C536" s="3"/>
      <c r="D536" s="3"/>
      <c r="E536" s="2"/>
      <c r="F536" s="2"/>
      <c r="G536" s="2"/>
      <c r="H536" s="2"/>
      <c r="I536" s="8"/>
      <c r="J536" s="8"/>
      <c r="K536" s="8"/>
      <c r="L536" s="8"/>
      <c r="M536" s="8"/>
    </row>
    <row r="537" spans="3:13" x14ac:dyDescent="0.25">
      <c r="C537" s="3"/>
      <c r="D537" s="3"/>
      <c r="E537" s="2"/>
      <c r="F537" s="2"/>
      <c r="G537" s="2"/>
      <c r="H537" s="2"/>
      <c r="I537" s="8"/>
      <c r="J537" s="8"/>
      <c r="K537" s="8"/>
      <c r="L537" s="8"/>
      <c r="M537" s="8"/>
    </row>
    <row r="538" spans="3:13" x14ac:dyDescent="0.25">
      <c r="C538" s="3"/>
      <c r="D538" s="3"/>
      <c r="E538" s="2"/>
      <c r="F538" s="2"/>
      <c r="G538" s="2"/>
      <c r="H538" s="2"/>
      <c r="I538" s="8"/>
      <c r="J538" s="8"/>
      <c r="K538" s="8"/>
      <c r="L538" s="8"/>
      <c r="M538" s="8"/>
    </row>
    <row r="539" spans="3:13" x14ac:dyDescent="0.25">
      <c r="C539" s="3"/>
      <c r="D539" s="3"/>
      <c r="E539" s="2"/>
      <c r="F539" s="2"/>
      <c r="G539" s="2"/>
      <c r="H539" s="2"/>
      <c r="I539" s="8"/>
      <c r="J539" s="8"/>
      <c r="K539" s="8"/>
      <c r="L539" s="8"/>
      <c r="M539" s="8"/>
    </row>
    <row r="540" spans="3:13" x14ac:dyDescent="0.25">
      <c r="C540" s="3"/>
      <c r="D540" s="3"/>
      <c r="E540" s="2"/>
      <c r="F540" s="2"/>
      <c r="G540" s="2"/>
      <c r="H540" s="2"/>
      <c r="I540" s="8"/>
      <c r="J540" s="8"/>
      <c r="K540" s="8"/>
      <c r="L540" s="8"/>
      <c r="M540" s="8"/>
    </row>
    <row r="541" spans="3:13" x14ac:dyDescent="0.25">
      <c r="C541" s="3"/>
      <c r="D541" s="3"/>
      <c r="E541" s="2"/>
      <c r="F541" s="2"/>
      <c r="G541" s="2"/>
      <c r="H541" s="2"/>
      <c r="I541" s="8"/>
      <c r="J541" s="8"/>
      <c r="K541" s="8"/>
      <c r="L541" s="8"/>
      <c r="M541" s="8"/>
    </row>
    <row r="542" spans="3:13" x14ac:dyDescent="0.25">
      <c r="C542" s="3"/>
      <c r="D542" s="3"/>
      <c r="E542" s="2"/>
      <c r="F542" s="2"/>
      <c r="G542" s="2"/>
      <c r="H542" s="2"/>
      <c r="I542" s="8"/>
      <c r="J542" s="8"/>
      <c r="K542" s="8"/>
      <c r="L542" s="8"/>
      <c r="M542" s="8"/>
    </row>
    <row r="543" spans="3:13" x14ac:dyDescent="0.25">
      <c r="C543" s="3"/>
      <c r="D543" s="3"/>
      <c r="E543" s="2"/>
      <c r="F543" s="2"/>
      <c r="G543" s="2"/>
      <c r="H543" s="2"/>
      <c r="I543" s="8"/>
      <c r="J543" s="8"/>
      <c r="K543" s="8"/>
      <c r="L543" s="8"/>
      <c r="M543" s="8"/>
    </row>
    <row r="544" spans="3:13" x14ac:dyDescent="0.25">
      <c r="C544" s="3"/>
      <c r="D544" s="3"/>
      <c r="E544" s="2"/>
      <c r="F544" s="2"/>
      <c r="G544" s="2"/>
      <c r="H544" s="2"/>
      <c r="I544" s="8"/>
      <c r="J544" s="8"/>
      <c r="K544" s="8"/>
      <c r="L544" s="8"/>
      <c r="M544" s="8"/>
    </row>
    <row r="545" spans="3:13" x14ac:dyDescent="0.25">
      <c r="C545" s="3"/>
      <c r="D545" s="3"/>
      <c r="E545" s="2"/>
      <c r="F545" s="2"/>
      <c r="G545" s="2"/>
      <c r="H545" s="2"/>
      <c r="I545" s="8"/>
      <c r="J545" s="8"/>
      <c r="K545" s="8"/>
      <c r="L545" s="8"/>
      <c r="M545" s="8"/>
    </row>
    <row r="546" spans="3:13" x14ac:dyDescent="0.25">
      <c r="C546" s="3"/>
      <c r="D546" s="3"/>
      <c r="E546" s="2"/>
      <c r="F546" s="2"/>
      <c r="G546" s="2"/>
      <c r="H546" s="2"/>
      <c r="I546" s="8"/>
      <c r="J546" s="8"/>
      <c r="K546" s="8"/>
      <c r="L546" s="8"/>
      <c r="M546" s="8"/>
    </row>
    <row r="547" spans="3:13" x14ac:dyDescent="0.25">
      <c r="C547" s="3"/>
      <c r="D547" s="3"/>
      <c r="E547" s="2"/>
      <c r="F547" s="2"/>
      <c r="G547" s="2"/>
      <c r="H547" s="2"/>
      <c r="I547" s="8"/>
      <c r="J547" s="8"/>
      <c r="K547" s="8"/>
      <c r="L547" s="8"/>
      <c r="M547" s="8"/>
    </row>
    <row r="548" spans="3:13" x14ac:dyDescent="0.25">
      <c r="C548" s="3"/>
      <c r="D548" s="3"/>
      <c r="E548" s="2"/>
      <c r="F548" s="2"/>
      <c r="G548" s="2"/>
      <c r="H548" s="2"/>
      <c r="I548" s="8"/>
      <c r="J548" s="8"/>
      <c r="K548" s="8"/>
      <c r="L548" s="8"/>
      <c r="M548" s="8"/>
    </row>
    <row r="549" spans="3:13" x14ac:dyDescent="0.25">
      <c r="C549" s="3"/>
      <c r="D549" s="3"/>
      <c r="E549" s="2"/>
      <c r="F549" s="2"/>
      <c r="G549" s="2"/>
      <c r="H549" s="2"/>
      <c r="I549" s="8"/>
      <c r="J549" s="8"/>
      <c r="K549" s="8"/>
      <c r="L549" s="8"/>
      <c r="M549" s="8"/>
    </row>
    <row r="550" spans="3:13" x14ac:dyDescent="0.25">
      <c r="C550" s="3"/>
      <c r="D550" s="3"/>
      <c r="E550" s="2"/>
      <c r="F550" s="2"/>
      <c r="G550" s="2"/>
      <c r="H550" s="2"/>
      <c r="I550" s="8"/>
      <c r="J550" s="8"/>
      <c r="K550" s="8"/>
      <c r="L550" s="8"/>
      <c r="M550" s="8"/>
    </row>
    <row r="551" spans="3:13" x14ac:dyDescent="0.25">
      <c r="C551" s="3"/>
      <c r="D551" s="3"/>
      <c r="E551" s="2"/>
      <c r="F551" s="2"/>
      <c r="G551" s="2"/>
      <c r="H551" s="2"/>
      <c r="I551" s="8"/>
      <c r="J551" s="8"/>
      <c r="K551" s="8"/>
      <c r="L551" s="8"/>
      <c r="M551" s="8"/>
    </row>
    <row r="552" spans="3:13" x14ac:dyDescent="0.25">
      <c r="C552" s="3"/>
      <c r="D552" s="3"/>
      <c r="E552" s="2"/>
      <c r="F552" s="2"/>
      <c r="G552" s="2"/>
      <c r="H552" s="2"/>
      <c r="I552" s="8"/>
      <c r="J552" s="8"/>
      <c r="K552" s="8"/>
      <c r="L552" s="8"/>
      <c r="M552" s="8"/>
    </row>
    <row r="553" spans="3:13" x14ac:dyDescent="0.25">
      <c r="C553" s="3"/>
      <c r="D553" s="3"/>
      <c r="E553" s="2"/>
      <c r="F553" s="2"/>
      <c r="G553" s="2"/>
      <c r="H553" s="2"/>
      <c r="I553" s="8"/>
      <c r="J553" s="8"/>
      <c r="K553" s="8"/>
      <c r="L553" s="8"/>
      <c r="M553" s="8"/>
    </row>
    <row r="554" spans="3:13" x14ac:dyDescent="0.25">
      <c r="C554" s="3"/>
      <c r="D554" s="3"/>
      <c r="E554" s="2"/>
      <c r="F554" s="2"/>
      <c r="G554" s="2"/>
      <c r="H554" s="2"/>
      <c r="I554" s="8"/>
      <c r="J554" s="8"/>
      <c r="K554" s="8"/>
      <c r="L554" s="8"/>
      <c r="M554" s="8"/>
    </row>
    <row r="555" spans="3:13" x14ac:dyDescent="0.25">
      <c r="C555" s="3"/>
      <c r="D555" s="3"/>
      <c r="E555" s="2"/>
      <c r="F555" s="2"/>
      <c r="G555" s="2"/>
      <c r="H555" s="2"/>
      <c r="I555" s="8"/>
      <c r="J555" s="8"/>
      <c r="K555" s="8"/>
      <c r="L555" s="8"/>
      <c r="M555" s="8"/>
    </row>
    <row r="556" spans="3:13" x14ac:dyDescent="0.25">
      <c r="C556" s="3"/>
      <c r="D556" s="3"/>
      <c r="E556" s="2"/>
      <c r="F556" s="2"/>
      <c r="G556" s="2"/>
      <c r="H556" s="2"/>
      <c r="I556" s="8"/>
      <c r="J556" s="8"/>
      <c r="K556" s="8"/>
      <c r="L556" s="8"/>
      <c r="M556" s="8"/>
    </row>
    <row r="557" spans="3:13" x14ac:dyDescent="0.25">
      <c r="C557" s="3"/>
      <c r="D557" s="3"/>
      <c r="E557" s="2"/>
      <c r="F557" s="2"/>
      <c r="G557" s="2"/>
      <c r="H557" s="2"/>
      <c r="I557" s="8"/>
      <c r="J557" s="8"/>
      <c r="K557" s="8"/>
      <c r="L557" s="8"/>
      <c r="M557" s="8"/>
    </row>
    <row r="558" spans="3:13" x14ac:dyDescent="0.25">
      <c r="C558" s="3"/>
      <c r="D558" s="3"/>
      <c r="E558" s="2"/>
      <c r="F558" s="2"/>
      <c r="G558" s="2"/>
      <c r="H558" s="2"/>
      <c r="I558" s="8"/>
      <c r="J558" s="8"/>
      <c r="K558" s="8"/>
      <c r="L558" s="8"/>
      <c r="M558" s="8"/>
    </row>
    <row r="559" spans="3:13" x14ac:dyDescent="0.25">
      <c r="C559" s="3"/>
      <c r="D559" s="3"/>
      <c r="E559" s="2"/>
      <c r="F559" s="2"/>
      <c r="G559" s="2"/>
      <c r="H559" s="2"/>
      <c r="I559" s="8"/>
      <c r="J559" s="8"/>
      <c r="K559" s="8"/>
      <c r="L559" s="8"/>
      <c r="M559" s="8"/>
    </row>
    <row r="560" spans="3:13" x14ac:dyDescent="0.25">
      <c r="C560" s="3"/>
      <c r="D560" s="3"/>
      <c r="E560" s="2"/>
      <c r="F560" s="2"/>
      <c r="G560" s="2"/>
      <c r="H560" s="2"/>
      <c r="I560" s="8"/>
      <c r="J560" s="8"/>
      <c r="K560" s="8"/>
      <c r="L560" s="8"/>
      <c r="M560" s="8"/>
    </row>
    <row r="561" spans="3:13" x14ac:dyDescent="0.25">
      <c r="C561" s="3"/>
      <c r="D561" s="3"/>
      <c r="E561" s="2"/>
      <c r="F561" s="2"/>
      <c r="G561" s="2"/>
      <c r="H561" s="2"/>
      <c r="I561" s="8"/>
      <c r="J561" s="8"/>
      <c r="K561" s="8"/>
      <c r="L561" s="8"/>
      <c r="M561" s="8"/>
    </row>
    <row r="562" spans="3:13" x14ac:dyDescent="0.25">
      <c r="C562" s="3"/>
      <c r="D562" s="3"/>
      <c r="E562" s="2"/>
      <c r="F562" s="2"/>
      <c r="G562" s="2"/>
      <c r="H562" s="2"/>
      <c r="I562" s="8"/>
      <c r="J562" s="8"/>
      <c r="K562" s="8"/>
      <c r="L562" s="8"/>
      <c r="M562" s="8"/>
    </row>
    <row r="563" spans="3:13" x14ac:dyDescent="0.25">
      <c r="C563" s="3"/>
      <c r="D563" s="3"/>
      <c r="E563" s="2"/>
      <c r="F563" s="2"/>
      <c r="G563" s="2"/>
      <c r="H563" s="2"/>
      <c r="I563" s="8"/>
      <c r="J563" s="8"/>
      <c r="K563" s="8"/>
      <c r="L563" s="8"/>
      <c r="M563" s="8"/>
    </row>
    <row r="564" spans="3:13" x14ac:dyDescent="0.25">
      <c r="C564" s="3"/>
      <c r="D564" s="3"/>
      <c r="E564" s="2"/>
      <c r="F564" s="2"/>
      <c r="G564" s="2"/>
      <c r="H564" s="2"/>
      <c r="I564" s="8"/>
      <c r="J564" s="8"/>
      <c r="K564" s="8"/>
      <c r="L564" s="8"/>
      <c r="M564" s="8"/>
    </row>
    <row r="565" spans="3:13" x14ac:dyDescent="0.25">
      <c r="C565" s="3"/>
      <c r="D565" s="3"/>
      <c r="E565" s="2"/>
      <c r="F565" s="2"/>
      <c r="G565" s="2"/>
      <c r="H565" s="2"/>
      <c r="I565" s="8"/>
      <c r="J565" s="8"/>
      <c r="K565" s="8"/>
      <c r="L565" s="8"/>
      <c r="M565" s="8"/>
    </row>
    <row r="566" spans="3:13" x14ac:dyDescent="0.25">
      <c r="C566" s="3"/>
      <c r="D566" s="3"/>
      <c r="E566" s="2"/>
      <c r="F566" s="2"/>
      <c r="G566" s="2"/>
      <c r="H566" s="2"/>
      <c r="I566" s="8"/>
      <c r="J566" s="8"/>
      <c r="K566" s="8"/>
      <c r="L566" s="8"/>
      <c r="M566" s="8"/>
    </row>
    <row r="567" spans="3:13" x14ac:dyDescent="0.25">
      <c r="C567" s="3"/>
      <c r="D567" s="3"/>
      <c r="E567" s="2"/>
      <c r="F567" s="2"/>
      <c r="G567" s="2"/>
      <c r="H567" s="2"/>
      <c r="I567" s="8"/>
      <c r="J567" s="8"/>
      <c r="K567" s="8"/>
      <c r="L567" s="8"/>
      <c r="M567" s="8"/>
    </row>
    <row r="568" spans="3:13" x14ac:dyDescent="0.25">
      <c r="C568" s="3"/>
      <c r="D568" s="3"/>
      <c r="E568" s="2"/>
      <c r="F568" s="2"/>
      <c r="G568" s="2"/>
      <c r="H568" s="2"/>
      <c r="I568" s="8"/>
      <c r="J568" s="8"/>
      <c r="K568" s="8"/>
      <c r="L568" s="8"/>
      <c r="M568" s="8"/>
    </row>
    <row r="569" spans="3:13" x14ac:dyDescent="0.25">
      <c r="C569" s="3"/>
      <c r="D569" s="3"/>
      <c r="E569" s="2"/>
      <c r="F569" s="2"/>
      <c r="G569" s="2"/>
      <c r="H569" s="2"/>
      <c r="I569" s="8"/>
      <c r="J569" s="8"/>
      <c r="K569" s="8"/>
      <c r="L569" s="8"/>
      <c r="M569" s="8"/>
    </row>
    <row r="570" spans="3:13" x14ac:dyDescent="0.25">
      <c r="C570" s="3"/>
      <c r="D570" s="3"/>
      <c r="E570" s="2"/>
      <c r="F570" s="2"/>
      <c r="G570" s="2"/>
      <c r="H570" s="2"/>
      <c r="I570" s="8"/>
      <c r="J570" s="8"/>
      <c r="K570" s="8"/>
      <c r="L570" s="8"/>
      <c r="M570" s="8"/>
    </row>
    <row r="571" spans="3:13" x14ac:dyDescent="0.25">
      <c r="C571" s="3"/>
      <c r="D571" s="3"/>
      <c r="E571" s="2"/>
      <c r="F571" s="2"/>
      <c r="G571" s="2"/>
      <c r="H571" s="2"/>
      <c r="I571" s="8"/>
      <c r="J571" s="8"/>
      <c r="K571" s="8"/>
      <c r="L571" s="8"/>
      <c r="M571" s="8"/>
    </row>
    <row r="572" spans="3:13" x14ac:dyDescent="0.25">
      <c r="C572" s="3"/>
      <c r="D572" s="3"/>
      <c r="E572" s="2"/>
      <c r="F572" s="2"/>
      <c r="G572" s="2"/>
      <c r="H572" s="2"/>
      <c r="I572" s="8"/>
      <c r="J572" s="8"/>
      <c r="K572" s="8"/>
      <c r="L572" s="8"/>
      <c r="M572" s="8"/>
    </row>
    <row r="573" spans="3:13" x14ac:dyDescent="0.25">
      <c r="C573" s="3"/>
      <c r="D573" s="3"/>
      <c r="E573" s="2"/>
      <c r="F573" s="2"/>
      <c r="G573" s="2"/>
      <c r="H573" s="2"/>
      <c r="I573" s="8"/>
      <c r="J573" s="8"/>
      <c r="K573" s="8"/>
      <c r="L573" s="8"/>
      <c r="M573" s="8"/>
    </row>
    <row r="574" spans="3:13" x14ac:dyDescent="0.25">
      <c r="C574" s="3"/>
      <c r="D574" s="3"/>
      <c r="E574" s="2"/>
      <c r="F574" s="2"/>
      <c r="G574" s="2"/>
      <c r="H574" s="2"/>
      <c r="I574" s="8"/>
      <c r="J574" s="8"/>
      <c r="K574" s="8"/>
      <c r="L574" s="8"/>
      <c r="M574" s="8"/>
    </row>
    <row r="575" spans="3:13" x14ac:dyDescent="0.25">
      <c r="C575" s="3"/>
      <c r="D575" s="3"/>
      <c r="E575" s="2"/>
      <c r="F575" s="2"/>
      <c r="G575" s="2"/>
      <c r="H575" s="2"/>
      <c r="I575" s="8"/>
      <c r="J575" s="8"/>
      <c r="K575" s="8"/>
      <c r="L575" s="8"/>
      <c r="M575" s="8"/>
    </row>
    <row r="576" spans="3:13" x14ac:dyDescent="0.25">
      <c r="C576" s="3"/>
      <c r="D576" s="3"/>
      <c r="E576" s="2"/>
      <c r="F576" s="2"/>
      <c r="G576" s="2"/>
      <c r="H576" s="2"/>
      <c r="I576" s="8"/>
      <c r="J576" s="8"/>
      <c r="K576" s="8"/>
      <c r="L576" s="8"/>
      <c r="M576" s="8"/>
    </row>
    <row r="577" spans="3:13" x14ac:dyDescent="0.25">
      <c r="C577" s="3"/>
      <c r="D577" s="3"/>
      <c r="E577" s="2"/>
      <c r="F577" s="2"/>
      <c r="G577" s="2"/>
      <c r="H577" s="2"/>
      <c r="I577" s="8"/>
      <c r="J577" s="8"/>
      <c r="K577" s="8"/>
      <c r="L577" s="8"/>
      <c r="M577" s="8"/>
    </row>
    <row r="578" spans="3:13" x14ac:dyDescent="0.25">
      <c r="C578" s="3"/>
      <c r="D578" s="3"/>
      <c r="E578" s="2"/>
      <c r="F578" s="2"/>
      <c r="G578" s="2"/>
      <c r="H578" s="2"/>
      <c r="I578" s="8"/>
      <c r="J578" s="8"/>
      <c r="K578" s="8"/>
      <c r="L578" s="8"/>
      <c r="M578" s="8"/>
    </row>
    <row r="579" spans="3:13" x14ac:dyDescent="0.25">
      <c r="C579" s="3"/>
      <c r="D579" s="3"/>
      <c r="E579" s="2"/>
      <c r="F579" s="2"/>
      <c r="G579" s="2"/>
      <c r="H579" s="2"/>
      <c r="I579" s="8"/>
      <c r="J579" s="8"/>
      <c r="K579" s="8"/>
      <c r="L579" s="8"/>
      <c r="M579" s="8"/>
    </row>
    <row r="580" spans="3:13" x14ac:dyDescent="0.25">
      <c r="C580" s="3"/>
      <c r="D580" s="3"/>
      <c r="E580" s="2"/>
      <c r="F580" s="2"/>
      <c r="G580" s="2"/>
      <c r="H580" s="2"/>
      <c r="I580" s="8"/>
      <c r="J580" s="8"/>
      <c r="K580" s="8"/>
      <c r="L580" s="8"/>
      <c r="M580" s="8"/>
    </row>
    <row r="581" spans="3:13" x14ac:dyDescent="0.25">
      <c r="C581" s="3"/>
      <c r="D581" s="3"/>
      <c r="E581" s="2"/>
      <c r="F581" s="2"/>
      <c r="G581" s="2"/>
      <c r="H581" s="2"/>
      <c r="I581" s="8"/>
      <c r="J581" s="8"/>
      <c r="K581" s="8"/>
      <c r="L581" s="8"/>
      <c r="M581" s="8"/>
    </row>
    <row r="582" spans="3:13" x14ac:dyDescent="0.25">
      <c r="C582" s="3"/>
      <c r="D582" s="3"/>
      <c r="E582" s="2"/>
      <c r="F582" s="2"/>
      <c r="G582" s="2"/>
      <c r="H582" s="2"/>
      <c r="I582" s="8"/>
      <c r="J582" s="8"/>
      <c r="K582" s="8"/>
      <c r="L582" s="8"/>
      <c r="M582" s="8"/>
    </row>
    <row r="583" spans="3:13" x14ac:dyDescent="0.25">
      <c r="C583" s="3"/>
      <c r="D583" s="3"/>
      <c r="E583" s="2"/>
      <c r="F583" s="2"/>
      <c r="G583" s="2"/>
      <c r="H583" s="2"/>
      <c r="I583" s="8"/>
      <c r="J583" s="8"/>
      <c r="K583" s="8"/>
      <c r="L583" s="8"/>
      <c r="M583" s="8"/>
    </row>
    <row r="584" spans="3:13" x14ac:dyDescent="0.25">
      <c r="C584" s="3"/>
      <c r="D584" s="3"/>
      <c r="E584" s="2"/>
      <c r="F584" s="2"/>
      <c r="G584" s="2"/>
      <c r="H584" s="2"/>
      <c r="I584" s="8"/>
      <c r="J584" s="8"/>
      <c r="K584" s="8"/>
      <c r="L584" s="8"/>
      <c r="M584" s="8"/>
    </row>
    <row r="585" spans="3:13" x14ac:dyDescent="0.25">
      <c r="C585" s="3"/>
      <c r="D585" s="3"/>
      <c r="E585" s="2"/>
      <c r="F585" s="2"/>
      <c r="G585" s="2"/>
      <c r="H585" s="2"/>
      <c r="I585" s="8"/>
      <c r="J585" s="8"/>
      <c r="K585" s="8"/>
      <c r="L585" s="8"/>
      <c r="M585" s="8"/>
    </row>
    <row r="586" spans="3:13" x14ac:dyDescent="0.25">
      <c r="C586" s="3"/>
      <c r="D586" s="3"/>
      <c r="E586" s="2"/>
      <c r="F586" s="2"/>
      <c r="G586" s="2"/>
      <c r="H586" s="2"/>
      <c r="I586" s="8"/>
      <c r="J586" s="8"/>
      <c r="K586" s="8"/>
      <c r="L586" s="8"/>
      <c r="M586" s="8"/>
    </row>
    <row r="587" spans="3:13" x14ac:dyDescent="0.25">
      <c r="C587" s="3"/>
      <c r="D587" s="3"/>
      <c r="E587" s="2"/>
      <c r="F587" s="2"/>
      <c r="G587" s="2"/>
      <c r="H587" s="2"/>
      <c r="I587" s="8"/>
      <c r="J587" s="8"/>
      <c r="K587" s="8"/>
      <c r="L587" s="8"/>
      <c r="M587" s="8"/>
    </row>
    <row r="588" spans="3:13" x14ac:dyDescent="0.25">
      <c r="C588" s="3"/>
      <c r="D588" s="3"/>
      <c r="E588" s="2"/>
      <c r="F588" s="2"/>
      <c r="G588" s="2"/>
      <c r="H588" s="2"/>
      <c r="I588" s="8"/>
      <c r="J588" s="8"/>
      <c r="K588" s="8"/>
      <c r="L588" s="8"/>
      <c r="M588" s="8"/>
    </row>
    <row r="589" spans="3:13" x14ac:dyDescent="0.25">
      <c r="C589" s="3"/>
      <c r="D589" s="3"/>
      <c r="E589" s="2"/>
      <c r="F589" s="2"/>
      <c r="G589" s="2"/>
      <c r="H589" s="2"/>
      <c r="I589" s="8"/>
      <c r="J589" s="8"/>
      <c r="K589" s="8"/>
      <c r="L589" s="8"/>
      <c r="M589" s="8"/>
    </row>
    <row r="590" spans="3:13" x14ac:dyDescent="0.25">
      <c r="C590" s="3"/>
      <c r="D590" s="3"/>
      <c r="E590" s="2"/>
      <c r="F590" s="2"/>
      <c r="G590" s="2"/>
      <c r="H590" s="2"/>
      <c r="I590" s="8"/>
      <c r="J590" s="8"/>
      <c r="K590" s="8"/>
      <c r="L590" s="8"/>
      <c r="M590" s="8"/>
    </row>
    <row r="591" spans="3:13" x14ac:dyDescent="0.25">
      <c r="C591" s="3"/>
      <c r="D591" s="3"/>
      <c r="E591" s="2"/>
      <c r="F591" s="2"/>
      <c r="G591" s="2"/>
      <c r="H591" s="2"/>
      <c r="I591" s="8"/>
      <c r="J591" s="8"/>
      <c r="K591" s="8"/>
      <c r="L591" s="8"/>
      <c r="M591" s="8"/>
    </row>
    <row r="592" spans="3:13" x14ac:dyDescent="0.25">
      <c r="C592" s="3"/>
      <c r="D592" s="3"/>
      <c r="E592" s="2"/>
      <c r="F592" s="2"/>
      <c r="G592" s="2"/>
      <c r="H592" s="2"/>
      <c r="I592" s="8"/>
      <c r="J592" s="8"/>
      <c r="K592" s="8"/>
      <c r="L592" s="8"/>
      <c r="M592" s="8"/>
    </row>
    <row r="593" spans="3:13" x14ac:dyDescent="0.25">
      <c r="C593" s="3"/>
      <c r="D593" s="3"/>
      <c r="E593" s="2"/>
      <c r="F593" s="2"/>
      <c r="G593" s="2"/>
      <c r="H593" s="2"/>
      <c r="I593" s="8"/>
      <c r="J593" s="8"/>
      <c r="K593" s="8"/>
      <c r="L593" s="8"/>
      <c r="M593" s="8"/>
    </row>
    <row r="594" spans="3:13" x14ac:dyDescent="0.25">
      <c r="C594" s="3"/>
      <c r="D594" s="3"/>
      <c r="E594" s="2"/>
      <c r="F594" s="2"/>
      <c r="G594" s="2"/>
      <c r="H594" s="2"/>
      <c r="I594" s="8"/>
      <c r="J594" s="8"/>
      <c r="K594" s="8"/>
      <c r="L594" s="8"/>
      <c r="M594" s="8"/>
    </row>
    <row r="595" spans="3:13" x14ac:dyDescent="0.25">
      <c r="C595" s="3"/>
      <c r="D595" s="3"/>
      <c r="E595" s="2"/>
      <c r="F595" s="2"/>
      <c r="G595" s="2"/>
      <c r="H595" s="2"/>
      <c r="I595" s="8"/>
      <c r="J595" s="8"/>
      <c r="K595" s="8"/>
      <c r="L595" s="8"/>
      <c r="M595" s="8"/>
    </row>
    <row r="596" spans="3:13" x14ac:dyDescent="0.25">
      <c r="C596" s="3"/>
      <c r="D596" s="3"/>
      <c r="E596" s="2"/>
      <c r="F596" s="2"/>
      <c r="G596" s="2"/>
      <c r="H596" s="2"/>
      <c r="I596" s="8"/>
      <c r="J596" s="8"/>
      <c r="K596" s="8"/>
      <c r="L596" s="8"/>
      <c r="M596" s="8"/>
    </row>
    <row r="597" spans="3:13" x14ac:dyDescent="0.25">
      <c r="C597" s="3"/>
      <c r="D597" s="3"/>
      <c r="E597" s="2"/>
      <c r="F597" s="2"/>
      <c r="G597" s="2"/>
      <c r="H597" s="2"/>
      <c r="I597" s="8"/>
      <c r="J597" s="8"/>
      <c r="K597" s="8"/>
      <c r="L597" s="8"/>
      <c r="M597" s="8"/>
    </row>
    <row r="598" spans="3:13" x14ac:dyDescent="0.25">
      <c r="C598" s="3"/>
      <c r="D598" s="3"/>
      <c r="E598" s="2"/>
      <c r="F598" s="2"/>
      <c r="G598" s="2"/>
      <c r="H598" s="2"/>
      <c r="I598" s="8"/>
      <c r="J598" s="8"/>
      <c r="K598" s="8"/>
      <c r="L598" s="8"/>
      <c r="M598" s="8"/>
    </row>
    <row r="599" spans="3:13" x14ac:dyDescent="0.25">
      <c r="C599" s="3"/>
      <c r="D599" s="3"/>
      <c r="E599" s="2"/>
      <c r="F599" s="2"/>
      <c r="G599" s="2"/>
      <c r="H599" s="2"/>
      <c r="I599" s="8"/>
      <c r="J599" s="8"/>
      <c r="K599" s="8"/>
      <c r="L599" s="8"/>
      <c r="M599" s="8"/>
    </row>
    <row r="600" spans="3:13" x14ac:dyDescent="0.25">
      <c r="C600" s="3"/>
      <c r="D600" s="3"/>
      <c r="E600" s="2"/>
      <c r="F600" s="2"/>
      <c r="G600" s="2"/>
      <c r="H600" s="2"/>
      <c r="I600" s="8"/>
      <c r="J600" s="8"/>
      <c r="K600" s="8"/>
      <c r="L600" s="8"/>
      <c r="M600" s="8"/>
    </row>
    <row r="601" spans="3:13" x14ac:dyDescent="0.25">
      <c r="C601" s="3"/>
      <c r="D601" s="3"/>
      <c r="E601" s="2"/>
      <c r="F601" s="2"/>
      <c r="G601" s="2"/>
      <c r="H601" s="2"/>
      <c r="I601" s="8"/>
      <c r="J601" s="8"/>
      <c r="K601" s="8"/>
      <c r="L601" s="8"/>
      <c r="M601" s="8"/>
    </row>
    <row r="602" spans="3:13" x14ac:dyDescent="0.25">
      <c r="C602" s="3"/>
      <c r="D602" s="3"/>
      <c r="E602" s="2"/>
      <c r="F602" s="2"/>
      <c r="G602" s="2"/>
      <c r="H602" s="2"/>
      <c r="I602" s="8"/>
      <c r="J602" s="8"/>
      <c r="K602" s="8"/>
      <c r="L602" s="8"/>
      <c r="M602" s="8"/>
    </row>
    <row r="603" spans="3:13" x14ac:dyDescent="0.25">
      <c r="C603" s="3"/>
      <c r="D603" s="3"/>
      <c r="E603" s="2"/>
      <c r="F603" s="2"/>
      <c r="G603" s="2"/>
      <c r="H603" s="2"/>
      <c r="I603" s="8"/>
      <c r="J603" s="8"/>
      <c r="K603" s="8"/>
      <c r="L603" s="8"/>
      <c r="M603" s="8"/>
    </row>
    <row r="604" spans="3:13" x14ac:dyDescent="0.25">
      <c r="C604" s="3"/>
      <c r="D604" s="3"/>
      <c r="E604" s="2"/>
      <c r="F604" s="2"/>
      <c r="G604" s="2"/>
      <c r="H604" s="2"/>
      <c r="I604" s="8"/>
      <c r="J604" s="8"/>
      <c r="K604" s="8"/>
      <c r="L604" s="8"/>
      <c r="M604" s="8"/>
    </row>
    <row r="605" spans="3:13" x14ac:dyDescent="0.25">
      <c r="C605" s="3"/>
      <c r="D605" s="3"/>
      <c r="E605" s="2"/>
      <c r="F605" s="2"/>
      <c r="G605" s="2"/>
      <c r="H605" s="2"/>
      <c r="I605" s="8"/>
      <c r="J605" s="8"/>
      <c r="K605" s="8"/>
      <c r="L605" s="8"/>
      <c r="M605" s="8"/>
    </row>
    <row r="606" spans="3:13" x14ac:dyDescent="0.25">
      <c r="C606" s="3"/>
      <c r="D606" s="3"/>
      <c r="E606" s="2"/>
      <c r="F606" s="2"/>
      <c r="G606" s="2"/>
      <c r="H606" s="2"/>
      <c r="I606" s="8"/>
      <c r="J606" s="8"/>
      <c r="K606" s="8"/>
      <c r="L606" s="8"/>
      <c r="M606" s="8"/>
    </row>
    <row r="607" spans="3:13" x14ac:dyDescent="0.25">
      <c r="C607" s="3"/>
      <c r="D607" s="3"/>
      <c r="E607" s="2"/>
      <c r="F607" s="2"/>
      <c r="G607" s="2"/>
      <c r="H607" s="2"/>
      <c r="I607" s="8"/>
      <c r="J607" s="8"/>
      <c r="K607" s="8"/>
      <c r="L607" s="8"/>
      <c r="M607" s="8"/>
    </row>
    <row r="608" spans="3:13" x14ac:dyDescent="0.25">
      <c r="C608" s="3"/>
      <c r="D608" s="3"/>
      <c r="E608" s="2"/>
      <c r="F608" s="2"/>
      <c r="G608" s="2"/>
      <c r="H608" s="2"/>
      <c r="I608" s="8"/>
      <c r="J608" s="8"/>
      <c r="K608" s="8"/>
      <c r="L608" s="8"/>
      <c r="M608" s="8"/>
    </row>
    <row r="609" spans="3:13" x14ac:dyDescent="0.25">
      <c r="C609" s="3"/>
      <c r="D609" s="3"/>
      <c r="E609" s="2"/>
      <c r="F609" s="2"/>
      <c r="G609" s="2"/>
      <c r="H609" s="2"/>
      <c r="I609" s="8"/>
      <c r="J609" s="8"/>
      <c r="K609" s="8"/>
      <c r="L609" s="8"/>
      <c r="M609" s="8"/>
    </row>
    <row r="610" spans="3:13" x14ac:dyDescent="0.25">
      <c r="C610" s="3"/>
      <c r="D610" s="3"/>
      <c r="E610" s="2"/>
      <c r="F610" s="2"/>
      <c r="G610" s="2"/>
      <c r="H610" s="2"/>
      <c r="I610" s="8"/>
      <c r="J610" s="8"/>
      <c r="K610" s="8"/>
      <c r="L610" s="8"/>
      <c r="M610" s="8"/>
    </row>
    <row r="611" spans="3:13" x14ac:dyDescent="0.25">
      <c r="C611" s="3"/>
      <c r="D611" s="3"/>
      <c r="E611" s="2"/>
      <c r="F611" s="2"/>
      <c r="G611" s="2"/>
      <c r="H611" s="2"/>
      <c r="I611" s="8"/>
      <c r="J611" s="8"/>
      <c r="K611" s="8"/>
      <c r="L611" s="8"/>
      <c r="M611" s="8"/>
    </row>
    <row r="612" spans="3:13" x14ac:dyDescent="0.25">
      <c r="C612" s="3"/>
      <c r="D612" s="3"/>
      <c r="E612" s="2"/>
      <c r="F612" s="2"/>
      <c r="G612" s="2"/>
      <c r="H612" s="2"/>
      <c r="I612" s="8"/>
      <c r="J612" s="8"/>
      <c r="K612" s="8"/>
      <c r="L612" s="8"/>
      <c r="M612" s="8"/>
    </row>
    <row r="613" spans="3:13" x14ac:dyDescent="0.25">
      <c r="C613" s="3"/>
      <c r="D613" s="3"/>
      <c r="E613" s="2"/>
      <c r="F613" s="2"/>
      <c r="G613" s="2"/>
      <c r="H613" s="2"/>
      <c r="I613" s="8"/>
      <c r="J613" s="8"/>
      <c r="K613" s="8"/>
      <c r="L613" s="8"/>
      <c r="M613" s="8"/>
    </row>
    <row r="614" spans="3:13" x14ac:dyDescent="0.25">
      <c r="C614" s="3"/>
      <c r="D614" s="3"/>
      <c r="E614" s="2"/>
      <c r="F614" s="2"/>
      <c r="G614" s="2"/>
      <c r="H614" s="2"/>
      <c r="I614" s="8"/>
      <c r="J614" s="8"/>
      <c r="K614" s="8"/>
      <c r="L614" s="8"/>
      <c r="M614" s="8"/>
    </row>
    <row r="615" spans="3:13" x14ac:dyDescent="0.25">
      <c r="C615" s="3"/>
      <c r="D615" s="3"/>
      <c r="E615" s="2"/>
      <c r="F615" s="2"/>
      <c r="G615" s="2"/>
      <c r="H615" s="2"/>
      <c r="I615" s="8"/>
      <c r="J615" s="8"/>
      <c r="K615" s="8"/>
      <c r="L615" s="8"/>
      <c r="M615" s="8"/>
    </row>
    <row r="616" spans="3:13" x14ac:dyDescent="0.25">
      <c r="C616" s="3"/>
      <c r="D616" s="3"/>
      <c r="E616" s="2"/>
      <c r="F616" s="2"/>
      <c r="G616" s="2"/>
      <c r="H616" s="2"/>
      <c r="I616" s="8"/>
      <c r="J616" s="8"/>
      <c r="K616" s="8"/>
      <c r="L616" s="8"/>
      <c r="M616" s="8"/>
    </row>
    <row r="617" spans="3:13" x14ac:dyDescent="0.25">
      <c r="C617" s="3"/>
      <c r="D617" s="3"/>
      <c r="E617" s="2"/>
      <c r="F617" s="2"/>
      <c r="G617" s="2"/>
      <c r="H617" s="2"/>
      <c r="I617" s="8"/>
      <c r="J617" s="8"/>
      <c r="K617" s="8"/>
      <c r="L617" s="8"/>
      <c r="M617" s="8"/>
    </row>
    <row r="618" spans="3:13" x14ac:dyDescent="0.25">
      <c r="C618" s="3"/>
      <c r="D618" s="3"/>
      <c r="E618" s="2"/>
      <c r="F618" s="2"/>
      <c r="G618" s="2"/>
      <c r="H618" s="2"/>
      <c r="I618" s="8"/>
      <c r="J618" s="8"/>
      <c r="K618" s="8"/>
      <c r="L618" s="8"/>
      <c r="M618" s="8"/>
    </row>
    <row r="619" spans="3:13" x14ac:dyDescent="0.25">
      <c r="C619" s="3"/>
      <c r="D619" s="3"/>
      <c r="E619" s="2"/>
      <c r="F619" s="2"/>
      <c r="G619" s="2"/>
      <c r="H619" s="2"/>
      <c r="I619" s="8"/>
      <c r="J619" s="8"/>
      <c r="K619" s="8"/>
      <c r="L619" s="8"/>
      <c r="M619" s="8"/>
    </row>
    <row r="620" spans="3:13" x14ac:dyDescent="0.25">
      <c r="C620" s="3"/>
      <c r="D620" s="3"/>
      <c r="E620" s="2"/>
      <c r="F620" s="2"/>
      <c r="G620" s="2"/>
      <c r="H620" s="2"/>
      <c r="I620" s="8"/>
      <c r="J620" s="8"/>
      <c r="K620" s="8"/>
      <c r="L620" s="8"/>
      <c r="M620" s="8"/>
    </row>
    <row r="621" spans="3:13" x14ac:dyDescent="0.25">
      <c r="C621" s="3"/>
      <c r="D621" s="3"/>
      <c r="E621" s="2"/>
      <c r="F621" s="2"/>
      <c r="G621" s="2"/>
      <c r="H621" s="2"/>
      <c r="I621" s="8"/>
      <c r="J621" s="8"/>
      <c r="K621" s="8"/>
      <c r="L621" s="8"/>
      <c r="M621" s="8"/>
    </row>
    <row r="622" spans="3:13" x14ac:dyDescent="0.25">
      <c r="C622" s="3"/>
      <c r="D622" s="3"/>
      <c r="E622" s="2"/>
      <c r="F622" s="2"/>
      <c r="G622" s="2"/>
      <c r="H622" s="2"/>
      <c r="I622" s="8"/>
      <c r="J622" s="8"/>
      <c r="K622" s="8"/>
      <c r="L622" s="8"/>
      <c r="M622" s="8"/>
    </row>
    <row r="623" spans="3:13" x14ac:dyDescent="0.25">
      <c r="C623" s="3"/>
      <c r="D623" s="3"/>
      <c r="E623" s="2"/>
      <c r="F623" s="2"/>
      <c r="G623" s="2"/>
      <c r="H623" s="2"/>
      <c r="I623" s="8"/>
      <c r="J623" s="8"/>
      <c r="K623" s="8"/>
      <c r="L623" s="8"/>
      <c r="M623" s="8"/>
    </row>
    <row r="624" spans="3:13" x14ac:dyDescent="0.25">
      <c r="C624" s="3"/>
      <c r="D624" s="3"/>
      <c r="E624" s="2"/>
      <c r="F624" s="2"/>
      <c r="G624" s="2"/>
      <c r="H624" s="2"/>
      <c r="I624" s="8"/>
      <c r="J624" s="8"/>
      <c r="K624" s="8"/>
      <c r="L624" s="8"/>
      <c r="M624" s="8"/>
    </row>
    <row r="625" spans="3:13" x14ac:dyDescent="0.25">
      <c r="C625" s="3"/>
      <c r="D625" s="3"/>
      <c r="E625" s="2"/>
      <c r="F625" s="2"/>
      <c r="G625" s="2"/>
      <c r="H625" s="2"/>
      <c r="I625" s="8"/>
      <c r="J625" s="8"/>
      <c r="K625" s="8"/>
      <c r="L625" s="8"/>
      <c r="M625" s="8"/>
    </row>
    <row r="626" spans="3:13" x14ac:dyDescent="0.25">
      <c r="C626" s="3"/>
      <c r="D626" s="3"/>
      <c r="E626" s="2"/>
      <c r="F626" s="2"/>
      <c r="G626" s="2"/>
      <c r="H626" s="2"/>
      <c r="I626" s="8"/>
      <c r="J626" s="8"/>
      <c r="K626" s="8"/>
      <c r="L626" s="8"/>
      <c r="M626" s="8"/>
    </row>
    <row r="627" spans="3:13" x14ac:dyDescent="0.25">
      <c r="C627" s="3"/>
      <c r="D627" s="3"/>
      <c r="E627" s="2"/>
      <c r="F627" s="2"/>
      <c r="G627" s="2"/>
      <c r="H627" s="2"/>
      <c r="I627" s="8"/>
      <c r="J627" s="8"/>
      <c r="K627" s="8"/>
      <c r="L627" s="8"/>
      <c r="M627" s="8"/>
    </row>
    <row r="628" spans="3:13" x14ac:dyDescent="0.25">
      <c r="C628" s="3"/>
      <c r="D628" s="3"/>
      <c r="E628" s="2"/>
      <c r="F628" s="2"/>
      <c r="G628" s="2"/>
      <c r="H628" s="2"/>
      <c r="I628" s="8"/>
      <c r="J628" s="8"/>
      <c r="K628" s="8"/>
      <c r="L628" s="8"/>
      <c r="M628" s="8"/>
    </row>
    <row r="629" spans="3:13" x14ac:dyDescent="0.25">
      <c r="C629" s="3"/>
      <c r="D629" s="3"/>
      <c r="E629" s="2"/>
      <c r="F629" s="2"/>
      <c r="G629" s="2"/>
      <c r="H629" s="2"/>
      <c r="I629" s="8"/>
      <c r="J629" s="8"/>
      <c r="K629" s="8"/>
      <c r="L629" s="8"/>
      <c r="M629" s="8"/>
    </row>
    <row r="630" spans="3:13" x14ac:dyDescent="0.25">
      <c r="C630" s="3"/>
      <c r="D630" s="3"/>
      <c r="E630" s="2"/>
      <c r="F630" s="2"/>
      <c r="G630" s="2"/>
      <c r="H630" s="2"/>
      <c r="I630" s="8"/>
      <c r="J630" s="8"/>
      <c r="K630" s="8"/>
      <c r="L630" s="8"/>
      <c r="M630" s="8"/>
    </row>
    <row r="631" spans="3:13" x14ac:dyDescent="0.25">
      <c r="C631" s="3"/>
      <c r="D631" s="3"/>
      <c r="E631" s="2"/>
      <c r="F631" s="2"/>
      <c r="G631" s="2"/>
      <c r="H631" s="2"/>
      <c r="I631" s="8"/>
      <c r="J631" s="8"/>
      <c r="K631" s="8"/>
      <c r="L631" s="8"/>
      <c r="M631" s="8"/>
    </row>
    <row r="632" spans="3:13" x14ac:dyDescent="0.25">
      <c r="C632" s="3"/>
      <c r="D632" s="3"/>
      <c r="E632" s="2"/>
      <c r="F632" s="2"/>
      <c r="G632" s="2"/>
      <c r="H632" s="2"/>
      <c r="I632" s="8"/>
      <c r="J632" s="8"/>
      <c r="K632" s="8"/>
      <c r="L632" s="8"/>
      <c r="M632" s="8"/>
    </row>
    <row r="633" spans="3:13" x14ac:dyDescent="0.25">
      <c r="C633" s="3"/>
      <c r="D633" s="3"/>
      <c r="E633" s="2"/>
      <c r="F633" s="2"/>
      <c r="G633" s="2"/>
      <c r="H633" s="2"/>
      <c r="I633" s="8"/>
      <c r="J633" s="8"/>
      <c r="K633" s="8"/>
      <c r="L633" s="8"/>
      <c r="M633" s="8"/>
    </row>
    <row r="634" spans="3:13" x14ac:dyDescent="0.25">
      <c r="C634" s="3"/>
      <c r="D634" s="3"/>
      <c r="E634" s="2"/>
      <c r="F634" s="2"/>
      <c r="G634" s="2"/>
      <c r="H634" s="2"/>
      <c r="I634" s="8"/>
      <c r="J634" s="8"/>
      <c r="K634" s="8"/>
      <c r="L634" s="8"/>
      <c r="M634" s="8"/>
    </row>
    <row r="635" spans="3:13" x14ac:dyDescent="0.25">
      <c r="C635" s="3"/>
      <c r="D635" s="3"/>
      <c r="E635" s="2"/>
      <c r="F635" s="2"/>
      <c r="G635" s="2"/>
      <c r="H635" s="2"/>
      <c r="I635" s="8"/>
      <c r="J635" s="8"/>
      <c r="K635" s="8"/>
      <c r="L635" s="8"/>
      <c r="M635" s="8"/>
    </row>
    <row r="636" spans="3:13" x14ac:dyDescent="0.25">
      <c r="C636" s="3"/>
      <c r="D636" s="3"/>
      <c r="E636" s="2"/>
      <c r="F636" s="2"/>
      <c r="G636" s="2"/>
      <c r="H636" s="2"/>
      <c r="I636" s="8"/>
      <c r="J636" s="8"/>
      <c r="K636" s="8"/>
      <c r="L636" s="8"/>
      <c r="M636" s="8"/>
    </row>
    <row r="637" spans="3:13" x14ac:dyDescent="0.25">
      <c r="C637" s="3"/>
      <c r="D637" s="3"/>
      <c r="E637" s="2"/>
      <c r="F637" s="2"/>
      <c r="G637" s="2"/>
      <c r="H637" s="2"/>
      <c r="I637" s="8"/>
      <c r="J637" s="8"/>
      <c r="K637" s="8"/>
      <c r="L637" s="8"/>
      <c r="M637" s="8"/>
    </row>
    <row r="638" spans="3:13" x14ac:dyDescent="0.25">
      <c r="C638" s="3"/>
      <c r="D638" s="3"/>
      <c r="E638" s="2"/>
      <c r="F638" s="2"/>
      <c r="G638" s="2"/>
      <c r="H638" s="2"/>
      <c r="I638" s="8"/>
      <c r="J638" s="8"/>
      <c r="K638" s="8"/>
      <c r="L638" s="8"/>
      <c r="M638" s="8"/>
    </row>
    <row r="639" spans="3:13" x14ac:dyDescent="0.25">
      <c r="C639" s="3"/>
      <c r="D639" s="3"/>
      <c r="E639" s="2"/>
      <c r="F639" s="2"/>
      <c r="G639" s="2"/>
      <c r="H639" s="2"/>
      <c r="I639" s="8"/>
      <c r="J639" s="8"/>
      <c r="K639" s="8"/>
      <c r="L639" s="8"/>
      <c r="M639" s="8"/>
    </row>
    <row r="640" spans="3:13" x14ac:dyDescent="0.25">
      <c r="C640" s="3"/>
      <c r="D640" s="3"/>
      <c r="E640" s="2"/>
      <c r="F640" s="2"/>
      <c r="G640" s="2"/>
      <c r="H640" s="2"/>
      <c r="I640" s="8"/>
      <c r="J640" s="8"/>
      <c r="K640" s="8"/>
      <c r="L640" s="8"/>
      <c r="M640" s="8"/>
    </row>
    <row r="641" spans="3:13" x14ac:dyDescent="0.25">
      <c r="C641" s="3"/>
      <c r="D641" s="3"/>
      <c r="E641" s="2"/>
      <c r="F641" s="2"/>
      <c r="G641" s="2"/>
      <c r="H641" s="2"/>
      <c r="I641" s="8"/>
      <c r="J641" s="8"/>
      <c r="K641" s="8"/>
      <c r="L641" s="8"/>
      <c r="M641" s="8"/>
    </row>
    <row r="642" spans="3:13" x14ac:dyDescent="0.25">
      <c r="C642" s="3"/>
      <c r="D642" s="3"/>
      <c r="E642" s="2"/>
      <c r="F642" s="2"/>
      <c r="G642" s="2"/>
      <c r="H642" s="2"/>
      <c r="I642" s="8"/>
      <c r="J642" s="8"/>
      <c r="K642" s="8"/>
      <c r="L642" s="8"/>
      <c r="M642" s="8"/>
    </row>
    <row r="643" spans="3:13" x14ac:dyDescent="0.25">
      <c r="C643" s="3"/>
      <c r="D643" s="3"/>
      <c r="E643" s="2"/>
      <c r="F643" s="2"/>
      <c r="G643" s="2"/>
      <c r="H643" s="2"/>
      <c r="I643" s="8"/>
      <c r="J643" s="8"/>
      <c r="K643" s="8"/>
      <c r="L643" s="8"/>
      <c r="M643" s="8"/>
    </row>
    <row r="644" spans="3:13" x14ac:dyDescent="0.25">
      <c r="C644" s="3"/>
      <c r="D644" s="3"/>
      <c r="E644" s="2"/>
      <c r="F644" s="2"/>
      <c r="G644" s="2"/>
      <c r="H644" s="2"/>
      <c r="I644" s="8"/>
      <c r="J644" s="8"/>
      <c r="K644" s="8"/>
      <c r="L644" s="8"/>
      <c r="M644" s="8"/>
    </row>
    <row r="645" spans="3:13" x14ac:dyDescent="0.25">
      <c r="C645" s="3"/>
      <c r="D645" s="3"/>
      <c r="E645" s="2"/>
      <c r="F645" s="2"/>
      <c r="G645" s="2"/>
      <c r="H645" s="2"/>
      <c r="I645" s="8"/>
      <c r="J645" s="8"/>
      <c r="K645" s="8"/>
      <c r="L645" s="8"/>
      <c r="M645" s="8"/>
    </row>
    <row r="646" spans="3:13" x14ac:dyDescent="0.25">
      <c r="C646" s="3"/>
      <c r="D646" s="3"/>
      <c r="E646" s="2"/>
      <c r="F646" s="2"/>
      <c r="G646" s="2"/>
      <c r="H646" s="2"/>
      <c r="I646" s="8"/>
      <c r="J646" s="8"/>
      <c r="K646" s="8"/>
      <c r="L646" s="8"/>
      <c r="M646" s="8"/>
    </row>
    <row r="647" spans="3:13" x14ac:dyDescent="0.25">
      <c r="C647" s="3"/>
      <c r="D647" s="3"/>
      <c r="E647" s="2"/>
      <c r="F647" s="2"/>
      <c r="G647" s="2"/>
      <c r="H647" s="2"/>
      <c r="I647" s="8"/>
      <c r="J647" s="8"/>
      <c r="K647" s="8"/>
      <c r="L647" s="8"/>
      <c r="M647" s="8"/>
    </row>
    <row r="648" spans="3:13" x14ac:dyDescent="0.25">
      <c r="C648" s="3"/>
      <c r="D648" s="3"/>
      <c r="E648" s="2"/>
      <c r="F648" s="2"/>
      <c r="G648" s="2"/>
      <c r="H648" s="2"/>
      <c r="I648" s="8"/>
      <c r="J648" s="8"/>
      <c r="K648" s="8"/>
      <c r="L648" s="8"/>
      <c r="M648" s="8"/>
    </row>
    <row r="649" spans="3:13" x14ac:dyDescent="0.25">
      <c r="C649" s="3"/>
      <c r="D649" s="3"/>
      <c r="E649" s="2"/>
      <c r="F649" s="2"/>
      <c r="G649" s="2"/>
      <c r="H649" s="2"/>
      <c r="I649" s="8"/>
      <c r="J649" s="8"/>
      <c r="K649" s="8"/>
      <c r="L649" s="8"/>
      <c r="M649" s="8"/>
    </row>
    <row r="650" spans="3:13" x14ac:dyDescent="0.25">
      <c r="C650" s="3"/>
      <c r="D650" s="3"/>
      <c r="E650" s="2"/>
      <c r="F650" s="2"/>
      <c r="G650" s="2"/>
      <c r="H650" s="2"/>
      <c r="I650" s="8"/>
      <c r="J650" s="8"/>
      <c r="K650" s="8"/>
      <c r="L650" s="8"/>
      <c r="M650" s="8"/>
    </row>
    <row r="651" spans="3:13" x14ac:dyDescent="0.25">
      <c r="C651" s="3"/>
      <c r="D651" s="3"/>
      <c r="E651" s="2"/>
      <c r="F651" s="2"/>
      <c r="G651" s="2"/>
      <c r="H651" s="2"/>
      <c r="I651" s="8"/>
      <c r="J651" s="8"/>
      <c r="K651" s="8"/>
      <c r="L651" s="8"/>
      <c r="M651" s="8"/>
    </row>
    <row r="652" spans="3:13" x14ac:dyDescent="0.25">
      <c r="C652" s="3"/>
      <c r="D652" s="3"/>
      <c r="E652" s="2"/>
      <c r="F652" s="2"/>
      <c r="G652" s="2"/>
      <c r="H652" s="2"/>
      <c r="I652" s="8"/>
      <c r="J652" s="8"/>
      <c r="K652" s="8"/>
      <c r="L652" s="8"/>
      <c r="M652" s="8"/>
    </row>
    <row r="653" spans="3:13" x14ac:dyDescent="0.25">
      <c r="C653" s="3"/>
      <c r="D653" s="3"/>
      <c r="E653" s="2"/>
      <c r="F653" s="2"/>
      <c r="G653" s="2"/>
      <c r="H653" s="2"/>
      <c r="I653" s="8"/>
      <c r="J653" s="8"/>
      <c r="K653" s="8"/>
      <c r="L653" s="8"/>
      <c r="M653" s="8"/>
    </row>
    <row r="654" spans="3:13" x14ac:dyDescent="0.25">
      <c r="C654" s="3"/>
      <c r="D654" s="3"/>
      <c r="E654" s="2"/>
      <c r="F654" s="2"/>
      <c r="G654" s="2"/>
      <c r="H654" s="2"/>
      <c r="I654" s="8"/>
      <c r="J654" s="8"/>
      <c r="K654" s="8"/>
      <c r="L654" s="8"/>
      <c r="M654" s="8"/>
    </row>
    <row r="655" spans="3:13" x14ac:dyDescent="0.25">
      <c r="C655" s="3"/>
      <c r="D655" s="3"/>
      <c r="E655" s="2"/>
      <c r="F655" s="2"/>
      <c r="G655" s="2"/>
      <c r="H655" s="2"/>
      <c r="I655" s="8"/>
      <c r="J655" s="8"/>
      <c r="K655" s="8"/>
      <c r="L655" s="8"/>
      <c r="M655" s="8"/>
    </row>
    <row r="656" spans="3:13" x14ac:dyDescent="0.25">
      <c r="C656" s="3"/>
      <c r="D656" s="3"/>
      <c r="E656" s="2"/>
      <c r="F656" s="2"/>
      <c r="G656" s="2"/>
      <c r="H656" s="2"/>
      <c r="I656" s="8"/>
      <c r="J656" s="8"/>
      <c r="K656" s="8"/>
      <c r="L656" s="8"/>
      <c r="M656" s="8"/>
    </row>
    <row r="657" spans="3:13" x14ac:dyDescent="0.25">
      <c r="C657" s="3"/>
      <c r="D657" s="3"/>
      <c r="E657" s="2"/>
      <c r="F657" s="2"/>
      <c r="G657" s="2"/>
      <c r="H657" s="2"/>
      <c r="I657" s="8"/>
      <c r="J657" s="8"/>
      <c r="K657" s="8"/>
      <c r="L657" s="8"/>
      <c r="M657" s="8"/>
    </row>
    <row r="658" spans="3:13" x14ac:dyDescent="0.25">
      <c r="C658" s="3"/>
      <c r="D658" s="3"/>
      <c r="E658" s="2"/>
      <c r="F658" s="2"/>
      <c r="G658" s="2"/>
      <c r="H658" s="2"/>
      <c r="I658" s="8"/>
      <c r="J658" s="8"/>
      <c r="K658" s="8"/>
      <c r="L658" s="8"/>
      <c r="M658" s="8"/>
    </row>
    <row r="659" spans="3:13" x14ac:dyDescent="0.25">
      <c r="C659" s="3"/>
      <c r="D659" s="3"/>
      <c r="E659" s="2"/>
      <c r="F659" s="2"/>
      <c r="G659" s="2"/>
      <c r="H659" s="2"/>
      <c r="I659" s="8"/>
      <c r="J659" s="8"/>
      <c r="K659" s="8"/>
      <c r="L659" s="8"/>
      <c r="M659" s="8"/>
    </row>
    <row r="660" spans="3:13" x14ac:dyDescent="0.25">
      <c r="C660" s="3"/>
      <c r="D660" s="3"/>
      <c r="E660" s="2"/>
      <c r="F660" s="2"/>
      <c r="G660" s="2"/>
      <c r="H660" s="2"/>
      <c r="I660" s="8"/>
      <c r="J660" s="8"/>
      <c r="K660" s="8"/>
      <c r="L660" s="8"/>
      <c r="M660" s="8"/>
    </row>
    <row r="661" spans="3:13" x14ac:dyDescent="0.25">
      <c r="C661" s="3"/>
      <c r="D661" s="3"/>
      <c r="E661" s="2"/>
      <c r="F661" s="2"/>
      <c r="G661" s="2"/>
      <c r="H661" s="2"/>
      <c r="I661" s="8"/>
      <c r="J661" s="8"/>
      <c r="K661" s="8"/>
      <c r="L661" s="8"/>
      <c r="M661" s="8"/>
    </row>
    <row r="662" spans="3:13" x14ac:dyDescent="0.25">
      <c r="C662" s="3"/>
      <c r="D662" s="3"/>
      <c r="E662" s="2"/>
      <c r="F662" s="2"/>
      <c r="G662" s="2"/>
      <c r="H662" s="2"/>
      <c r="I662" s="8"/>
      <c r="J662" s="8"/>
      <c r="K662" s="8"/>
      <c r="L662" s="8"/>
      <c r="M662" s="8"/>
    </row>
    <row r="663" spans="3:13" x14ac:dyDescent="0.25">
      <c r="C663" s="3"/>
      <c r="D663" s="3"/>
      <c r="E663" s="2"/>
      <c r="F663" s="2"/>
      <c r="G663" s="2"/>
      <c r="H663" s="2"/>
      <c r="I663" s="8"/>
      <c r="J663" s="8"/>
      <c r="K663" s="8"/>
      <c r="L663" s="8"/>
      <c r="M663" s="8"/>
    </row>
    <row r="664" spans="3:13" x14ac:dyDescent="0.25">
      <c r="C664" s="3"/>
      <c r="D664" s="3"/>
      <c r="E664" s="2"/>
      <c r="F664" s="2"/>
      <c r="G664" s="2"/>
      <c r="H664" s="2"/>
      <c r="I664" s="8"/>
      <c r="J664" s="8"/>
      <c r="K664" s="8"/>
      <c r="L664" s="8"/>
      <c r="M664" s="8"/>
    </row>
    <row r="665" spans="3:13" x14ac:dyDescent="0.25">
      <c r="C665" s="3"/>
      <c r="D665" s="3"/>
      <c r="E665" s="2"/>
      <c r="F665" s="2"/>
      <c r="G665" s="2"/>
      <c r="H665" s="2"/>
      <c r="I665" s="8"/>
      <c r="J665" s="8"/>
      <c r="K665" s="8"/>
      <c r="L665" s="8"/>
      <c r="M665" s="8"/>
    </row>
    <row r="666" spans="3:13" x14ac:dyDescent="0.25">
      <c r="C666" s="3"/>
      <c r="D666" s="3"/>
      <c r="E666" s="2"/>
      <c r="F666" s="2"/>
      <c r="G666" s="2"/>
      <c r="H666" s="2"/>
      <c r="I666" s="8"/>
      <c r="J666" s="8"/>
      <c r="K666" s="8"/>
      <c r="L666" s="8"/>
      <c r="M666" s="8"/>
    </row>
    <row r="667" spans="3:13" x14ac:dyDescent="0.25">
      <c r="C667" s="3"/>
      <c r="D667" s="3"/>
      <c r="E667" s="2"/>
      <c r="F667" s="2"/>
      <c r="G667" s="2"/>
      <c r="H667" s="2"/>
      <c r="I667" s="8"/>
      <c r="J667" s="8"/>
      <c r="K667" s="8"/>
      <c r="L667" s="8"/>
      <c r="M667" s="8"/>
    </row>
    <row r="668" spans="3:13" x14ac:dyDescent="0.25">
      <c r="C668" s="3"/>
      <c r="D668" s="3"/>
      <c r="E668" s="2"/>
      <c r="F668" s="2"/>
      <c r="G668" s="2"/>
      <c r="H668" s="2"/>
      <c r="I668" s="8"/>
      <c r="J668" s="8"/>
      <c r="K668" s="8"/>
      <c r="L668" s="8"/>
      <c r="M668" s="8"/>
    </row>
    <row r="669" spans="3:13" x14ac:dyDescent="0.25">
      <c r="C669" s="3"/>
      <c r="D669" s="3"/>
      <c r="E669" s="2"/>
      <c r="F669" s="2"/>
      <c r="G669" s="2"/>
      <c r="H669" s="2"/>
      <c r="I669" s="8"/>
      <c r="J669" s="8"/>
      <c r="K669" s="8"/>
      <c r="L669" s="8"/>
      <c r="M669" s="8"/>
    </row>
    <row r="670" spans="3:13" x14ac:dyDescent="0.25">
      <c r="C670" s="3"/>
      <c r="D670" s="3"/>
      <c r="E670" s="2"/>
      <c r="F670" s="2"/>
      <c r="G670" s="2"/>
      <c r="H670" s="2"/>
      <c r="I670" s="8"/>
      <c r="J670" s="8"/>
      <c r="K670" s="8"/>
      <c r="L670" s="8"/>
      <c r="M670" s="8"/>
    </row>
    <row r="671" spans="3:13" x14ac:dyDescent="0.25">
      <c r="C671" s="3"/>
      <c r="D671" s="3"/>
      <c r="E671" s="2"/>
      <c r="F671" s="2"/>
      <c r="G671" s="2"/>
      <c r="H671" s="2"/>
      <c r="I671" s="8"/>
      <c r="J671" s="8"/>
      <c r="K671" s="8"/>
      <c r="L671" s="8"/>
      <c r="M671" s="8"/>
    </row>
    <row r="672" spans="3:13" x14ac:dyDescent="0.25">
      <c r="C672" s="3"/>
      <c r="D672" s="3"/>
      <c r="E672" s="2"/>
      <c r="F672" s="2"/>
      <c r="G672" s="2"/>
      <c r="H672" s="2"/>
      <c r="I672" s="8"/>
      <c r="J672" s="8"/>
      <c r="K672" s="8"/>
      <c r="L672" s="8"/>
      <c r="M672" s="8"/>
    </row>
    <row r="673" spans="3:13" x14ac:dyDescent="0.25">
      <c r="C673" s="3"/>
      <c r="D673" s="3"/>
      <c r="E673" s="2"/>
      <c r="F673" s="2"/>
      <c r="G673" s="2"/>
      <c r="H673" s="2"/>
      <c r="I673" s="8"/>
      <c r="J673" s="8"/>
      <c r="K673" s="8"/>
      <c r="L673" s="8"/>
      <c r="M673" s="8"/>
    </row>
    <row r="674" spans="3:13" x14ac:dyDescent="0.25">
      <c r="C674" s="3"/>
      <c r="D674" s="3"/>
      <c r="E674" s="2"/>
      <c r="F674" s="2"/>
      <c r="G674" s="2"/>
      <c r="H674" s="2"/>
      <c r="I674" s="8"/>
      <c r="J674" s="8"/>
      <c r="K674" s="8"/>
      <c r="L674" s="8"/>
      <c r="M674" s="8"/>
    </row>
    <row r="675" spans="3:13" x14ac:dyDescent="0.25">
      <c r="C675" s="3"/>
      <c r="D675" s="3"/>
      <c r="E675" s="2"/>
      <c r="F675" s="2"/>
      <c r="G675" s="2"/>
      <c r="H675" s="2"/>
      <c r="I675" s="8"/>
      <c r="J675" s="8"/>
      <c r="K675" s="8"/>
      <c r="L675" s="8"/>
      <c r="M675" s="8"/>
    </row>
    <row r="676" spans="3:13" x14ac:dyDescent="0.25">
      <c r="C676" s="3"/>
      <c r="D676" s="3"/>
      <c r="E676" s="2"/>
      <c r="F676" s="2"/>
      <c r="G676" s="2"/>
      <c r="H676" s="2"/>
      <c r="I676" s="8"/>
      <c r="J676" s="8"/>
      <c r="K676" s="8"/>
      <c r="L676" s="8"/>
      <c r="M676" s="8"/>
    </row>
    <row r="677" spans="3:13" x14ac:dyDescent="0.25">
      <c r="C677" s="3"/>
      <c r="D677" s="3"/>
      <c r="E677" s="2"/>
      <c r="F677" s="2"/>
      <c r="G677" s="2"/>
      <c r="H677" s="2"/>
      <c r="I677" s="8"/>
      <c r="J677" s="8"/>
      <c r="K677" s="8"/>
      <c r="L677" s="8"/>
      <c r="M677" s="8"/>
    </row>
    <row r="678" spans="3:13" x14ac:dyDescent="0.25">
      <c r="C678" s="3"/>
      <c r="D678" s="3"/>
      <c r="E678" s="2"/>
      <c r="F678" s="2"/>
      <c r="G678" s="2"/>
      <c r="H678" s="2"/>
      <c r="I678" s="8"/>
      <c r="J678" s="8"/>
      <c r="K678" s="8"/>
      <c r="L678" s="8"/>
      <c r="M678" s="8"/>
    </row>
    <row r="679" spans="3:13" x14ac:dyDescent="0.25">
      <c r="C679" s="3"/>
      <c r="D679" s="3"/>
      <c r="E679" s="2"/>
      <c r="F679" s="2"/>
      <c r="G679" s="2"/>
      <c r="H679" s="2"/>
      <c r="I679" s="8"/>
      <c r="J679" s="8"/>
      <c r="K679" s="8"/>
      <c r="L679" s="8"/>
      <c r="M679" s="8"/>
    </row>
    <row r="680" spans="3:13" x14ac:dyDescent="0.25">
      <c r="C680" s="3"/>
      <c r="D680" s="3"/>
      <c r="E680" s="2"/>
      <c r="F680" s="2"/>
      <c r="G680" s="2"/>
      <c r="H680" s="2"/>
      <c r="I680" s="8"/>
      <c r="J680" s="8"/>
      <c r="K680" s="8"/>
      <c r="L680" s="8"/>
      <c r="M680" s="8"/>
    </row>
    <row r="681" spans="3:13" x14ac:dyDescent="0.25">
      <c r="C681" s="3"/>
      <c r="D681" s="3"/>
      <c r="E681" s="2"/>
      <c r="F681" s="2"/>
      <c r="G681" s="2"/>
      <c r="H681" s="2"/>
      <c r="I681" s="8"/>
      <c r="J681" s="8"/>
      <c r="K681" s="8"/>
      <c r="L681" s="8"/>
      <c r="M681" s="8"/>
    </row>
    <row r="682" spans="3:13" x14ac:dyDescent="0.25">
      <c r="C682" s="3"/>
      <c r="D682" s="3"/>
      <c r="E682" s="2"/>
      <c r="F682" s="2"/>
      <c r="G682" s="2"/>
      <c r="H682" s="2"/>
      <c r="I682" s="8"/>
      <c r="J682" s="8"/>
      <c r="K682" s="8"/>
      <c r="L682" s="8"/>
      <c r="M682" s="8"/>
    </row>
    <row r="683" spans="3:13" x14ac:dyDescent="0.25">
      <c r="C683" s="3"/>
      <c r="D683" s="3"/>
      <c r="E683" s="2"/>
      <c r="F683" s="2"/>
      <c r="G683" s="2"/>
      <c r="H683" s="2"/>
      <c r="I683" s="8"/>
      <c r="J683" s="8"/>
      <c r="K683" s="8"/>
      <c r="L683" s="8"/>
      <c r="M683" s="8"/>
    </row>
    <row r="684" spans="3:13" x14ac:dyDescent="0.25">
      <c r="C684" s="3"/>
      <c r="D684" s="3"/>
      <c r="E684" s="2"/>
      <c r="F684" s="2"/>
      <c r="G684" s="2"/>
      <c r="H684" s="2"/>
      <c r="I684" s="8"/>
      <c r="J684" s="8"/>
      <c r="K684" s="8"/>
      <c r="L684" s="8"/>
      <c r="M684" s="8"/>
    </row>
    <row r="685" spans="3:13" x14ac:dyDescent="0.25">
      <c r="C685" s="3"/>
      <c r="D685" s="3"/>
      <c r="E685" s="2"/>
      <c r="F685" s="2"/>
      <c r="G685" s="2"/>
      <c r="H685" s="2"/>
      <c r="I685" s="8"/>
      <c r="J685" s="8"/>
      <c r="K685" s="8"/>
      <c r="L685" s="8"/>
      <c r="M685" s="8"/>
    </row>
    <row r="686" spans="3:13" x14ac:dyDescent="0.25">
      <c r="C686" s="3"/>
      <c r="D686" s="3"/>
      <c r="E686" s="2"/>
      <c r="F686" s="2"/>
      <c r="G686" s="2"/>
      <c r="H686" s="2"/>
      <c r="I686" s="8"/>
      <c r="J686" s="8"/>
      <c r="K686" s="8"/>
      <c r="L686" s="8"/>
      <c r="M686" s="8"/>
    </row>
    <row r="687" spans="3:13" x14ac:dyDescent="0.25">
      <c r="C687" s="3"/>
      <c r="D687" s="3"/>
      <c r="E687" s="2"/>
      <c r="F687" s="2"/>
      <c r="G687" s="2"/>
      <c r="H687" s="2"/>
      <c r="I687" s="8"/>
      <c r="J687" s="8"/>
      <c r="K687" s="8"/>
      <c r="L687" s="8"/>
      <c r="M687" s="8"/>
    </row>
    <row r="688" spans="3:13" x14ac:dyDescent="0.25">
      <c r="C688" s="3"/>
      <c r="D688" s="3"/>
      <c r="E688" s="2"/>
      <c r="F688" s="2"/>
      <c r="G688" s="2"/>
      <c r="H688" s="2"/>
      <c r="I688" s="8"/>
      <c r="J688" s="8"/>
      <c r="K688" s="8"/>
      <c r="L688" s="8"/>
      <c r="M688" s="8"/>
    </row>
    <row r="689" spans="3:13" x14ac:dyDescent="0.25">
      <c r="C689" s="3"/>
      <c r="D689" s="3"/>
      <c r="E689" s="2"/>
      <c r="F689" s="2"/>
      <c r="G689" s="2"/>
      <c r="H689" s="2"/>
      <c r="I689" s="8"/>
      <c r="J689" s="8"/>
      <c r="K689" s="8"/>
      <c r="L689" s="8"/>
      <c r="M689" s="8"/>
    </row>
    <row r="690" spans="3:13" x14ac:dyDescent="0.25">
      <c r="C690" s="3"/>
      <c r="D690" s="3"/>
      <c r="E690" s="2"/>
      <c r="F690" s="2"/>
      <c r="G690" s="2"/>
      <c r="H690" s="2"/>
      <c r="I690" s="8"/>
      <c r="J690" s="8"/>
      <c r="K690" s="8"/>
      <c r="L690" s="8"/>
      <c r="M690" s="8"/>
    </row>
    <row r="691" spans="3:13" x14ac:dyDescent="0.25">
      <c r="C691" s="3"/>
      <c r="D691" s="3"/>
      <c r="E691" s="2"/>
      <c r="F691" s="2"/>
      <c r="G691" s="2"/>
      <c r="H691" s="2"/>
      <c r="I691" s="8"/>
      <c r="J691" s="8"/>
      <c r="K691" s="8"/>
      <c r="L691" s="8"/>
      <c r="M691" s="8"/>
    </row>
    <row r="692" spans="3:13" x14ac:dyDescent="0.25">
      <c r="C692" s="3"/>
      <c r="D692" s="3"/>
      <c r="E692" s="2"/>
      <c r="F692" s="2"/>
      <c r="G692" s="2"/>
      <c r="H692" s="2"/>
      <c r="I692" s="8"/>
      <c r="J692" s="8"/>
      <c r="K692" s="8"/>
      <c r="L692" s="8"/>
      <c r="M692" s="8"/>
    </row>
    <row r="693" spans="3:13" x14ac:dyDescent="0.25">
      <c r="C693" s="3"/>
      <c r="D693" s="3"/>
      <c r="E693" s="2"/>
      <c r="F693" s="2"/>
      <c r="G693" s="2"/>
      <c r="H693" s="2"/>
      <c r="I693" s="8"/>
      <c r="J693" s="8"/>
      <c r="K693" s="8"/>
      <c r="L693" s="8"/>
      <c r="M693" s="8"/>
    </row>
    <row r="694" spans="3:13" x14ac:dyDescent="0.25">
      <c r="C694" s="3"/>
      <c r="D694" s="3"/>
      <c r="E694" s="2"/>
      <c r="F694" s="2"/>
      <c r="G694" s="2"/>
      <c r="H694" s="2"/>
      <c r="I694" s="8"/>
      <c r="J694" s="8"/>
      <c r="K694" s="8"/>
      <c r="L694" s="8"/>
      <c r="M694" s="8"/>
    </row>
    <row r="695" spans="3:13" x14ac:dyDescent="0.25">
      <c r="C695" s="3"/>
      <c r="D695" s="3"/>
      <c r="E695" s="2"/>
      <c r="F695" s="2"/>
      <c r="G695" s="2"/>
      <c r="H695" s="2"/>
      <c r="I695" s="8"/>
      <c r="J695" s="8"/>
      <c r="K695" s="8"/>
      <c r="L695" s="8"/>
      <c r="M695" s="8"/>
    </row>
    <row r="696" spans="3:13" x14ac:dyDescent="0.25">
      <c r="C696" s="3"/>
      <c r="D696" s="3"/>
      <c r="E696" s="2"/>
      <c r="F696" s="2"/>
      <c r="G696" s="2"/>
      <c r="H696" s="2"/>
      <c r="I696" s="8"/>
      <c r="J696" s="8"/>
      <c r="K696" s="8"/>
      <c r="L696" s="8"/>
      <c r="M696" s="8"/>
    </row>
    <row r="697" spans="3:13" x14ac:dyDescent="0.25">
      <c r="C697" s="3"/>
      <c r="D697" s="3"/>
      <c r="E697" s="2"/>
      <c r="F697" s="2"/>
      <c r="G697" s="2"/>
      <c r="H697" s="2"/>
      <c r="I697" s="8"/>
      <c r="J697" s="8"/>
      <c r="K697" s="8"/>
      <c r="L697" s="8"/>
      <c r="M697" s="8"/>
    </row>
    <row r="698" spans="3:13" x14ac:dyDescent="0.25">
      <c r="C698" s="3"/>
      <c r="D698" s="3"/>
      <c r="E698" s="2"/>
      <c r="F698" s="2"/>
      <c r="G698" s="2"/>
      <c r="H698" s="2"/>
      <c r="I698" s="8"/>
      <c r="J698" s="8"/>
      <c r="K698" s="8"/>
      <c r="L698" s="8"/>
      <c r="M698" s="8"/>
    </row>
    <row r="699" spans="3:13" x14ac:dyDescent="0.25">
      <c r="C699" s="3"/>
      <c r="D699" s="3"/>
      <c r="E699" s="2"/>
      <c r="F699" s="2"/>
      <c r="G699" s="2"/>
      <c r="H699" s="2"/>
      <c r="I699" s="8"/>
      <c r="J699" s="8"/>
      <c r="K699" s="8"/>
      <c r="L699" s="8"/>
      <c r="M699" s="8"/>
    </row>
    <row r="700" spans="3:13" x14ac:dyDescent="0.25">
      <c r="C700" s="3"/>
      <c r="D700" s="3"/>
      <c r="E700" s="2"/>
      <c r="F700" s="2"/>
      <c r="G700" s="2"/>
      <c r="H700" s="2"/>
      <c r="I700" s="8"/>
      <c r="J700" s="8"/>
      <c r="K700" s="8"/>
      <c r="L700" s="8"/>
      <c r="M700" s="8"/>
    </row>
    <row r="701" spans="3:13" x14ac:dyDescent="0.25">
      <c r="C701" s="3"/>
      <c r="D701" s="3"/>
      <c r="E701" s="2"/>
      <c r="F701" s="2"/>
      <c r="G701" s="2"/>
      <c r="H701" s="2"/>
      <c r="I701" s="8"/>
      <c r="J701" s="8"/>
      <c r="K701" s="8"/>
      <c r="L701" s="8"/>
      <c r="M701" s="8"/>
    </row>
    <row r="702" spans="3:13" x14ac:dyDescent="0.25">
      <c r="C702" s="3"/>
      <c r="D702" s="3"/>
      <c r="E702" s="2"/>
      <c r="F702" s="2"/>
      <c r="G702" s="2"/>
      <c r="H702" s="2"/>
      <c r="I702" s="8"/>
      <c r="J702" s="8"/>
      <c r="K702" s="8"/>
      <c r="L702" s="8"/>
      <c r="M702" s="8"/>
    </row>
    <row r="703" spans="3:13" x14ac:dyDescent="0.25">
      <c r="C703" s="3"/>
      <c r="D703" s="3"/>
      <c r="E703" s="2"/>
      <c r="F703" s="2"/>
      <c r="G703" s="2"/>
      <c r="H703" s="2"/>
      <c r="I703" s="8"/>
      <c r="J703" s="8"/>
      <c r="K703" s="8"/>
      <c r="L703" s="8"/>
      <c r="M703" s="8"/>
    </row>
    <row r="704" spans="3:13" x14ac:dyDescent="0.25">
      <c r="C704" s="3"/>
      <c r="D704" s="3"/>
      <c r="E704" s="2"/>
      <c r="F704" s="2"/>
      <c r="G704" s="2"/>
      <c r="H704" s="2"/>
      <c r="I704" s="8"/>
      <c r="J704" s="8"/>
      <c r="K704" s="8"/>
      <c r="L704" s="8"/>
      <c r="M704" s="8"/>
    </row>
    <row r="705" spans="3:13" x14ac:dyDescent="0.25">
      <c r="C705" s="3"/>
      <c r="D705" s="3"/>
      <c r="E705" s="2"/>
      <c r="F705" s="2"/>
      <c r="G705" s="2"/>
      <c r="H705" s="2"/>
      <c r="I705" s="8"/>
      <c r="J705" s="8"/>
      <c r="K705" s="8"/>
      <c r="L705" s="8"/>
      <c r="M705" s="8"/>
    </row>
    <row r="706" spans="3:13" x14ac:dyDescent="0.25">
      <c r="C706" s="3"/>
      <c r="D706" s="3"/>
      <c r="E706" s="2"/>
      <c r="F706" s="2"/>
      <c r="G706" s="2"/>
      <c r="H706" s="2"/>
      <c r="I706" s="8"/>
      <c r="J706" s="8"/>
      <c r="K706" s="8"/>
      <c r="L706" s="8"/>
      <c r="M706" s="8"/>
    </row>
    <row r="707" spans="3:13" x14ac:dyDescent="0.25">
      <c r="C707" s="3"/>
      <c r="D707" s="3"/>
      <c r="E707" s="2"/>
      <c r="F707" s="2"/>
      <c r="G707" s="2"/>
      <c r="H707" s="2"/>
      <c r="I707" s="8"/>
      <c r="J707" s="8"/>
      <c r="K707" s="8"/>
      <c r="L707" s="8"/>
      <c r="M707" s="8"/>
    </row>
    <row r="708" spans="3:13" x14ac:dyDescent="0.25">
      <c r="C708" s="3"/>
      <c r="D708" s="3"/>
      <c r="E708" s="2"/>
      <c r="F708" s="2"/>
      <c r="G708" s="2"/>
      <c r="H708" s="2"/>
      <c r="I708" s="8"/>
      <c r="J708" s="8"/>
      <c r="K708" s="8"/>
      <c r="L708" s="8"/>
      <c r="M708" s="8"/>
    </row>
    <row r="709" spans="3:13" x14ac:dyDescent="0.25">
      <c r="C709" s="3"/>
      <c r="D709" s="3"/>
      <c r="E709" s="2"/>
      <c r="F709" s="2"/>
      <c r="G709" s="2"/>
      <c r="H709" s="2"/>
      <c r="I709" s="8"/>
      <c r="J709" s="8"/>
      <c r="K709" s="8"/>
      <c r="L709" s="8"/>
      <c r="M709" s="8"/>
    </row>
    <row r="710" spans="3:13" x14ac:dyDescent="0.25">
      <c r="C710" s="3"/>
      <c r="D710" s="3"/>
      <c r="E710" s="2"/>
      <c r="F710" s="2"/>
      <c r="G710" s="2"/>
      <c r="H710" s="2"/>
      <c r="I710" s="8"/>
      <c r="J710" s="8"/>
      <c r="K710" s="8"/>
      <c r="L710" s="8"/>
      <c r="M710" s="8"/>
    </row>
    <row r="711" spans="3:13" x14ac:dyDescent="0.25">
      <c r="C711" s="3"/>
      <c r="D711" s="3"/>
      <c r="E711" s="2"/>
      <c r="F711" s="2"/>
      <c r="G711" s="2"/>
      <c r="H711" s="2"/>
      <c r="I711" s="8"/>
      <c r="J711" s="8"/>
      <c r="K711" s="8"/>
      <c r="L711" s="8"/>
      <c r="M711" s="8"/>
    </row>
    <row r="712" spans="3:13" x14ac:dyDescent="0.25">
      <c r="C712" s="3"/>
      <c r="D712" s="3"/>
      <c r="E712" s="2"/>
      <c r="F712" s="2"/>
      <c r="G712" s="2"/>
      <c r="H712" s="2"/>
      <c r="I712" s="8"/>
      <c r="J712" s="8"/>
      <c r="K712" s="8"/>
      <c r="L712" s="8"/>
      <c r="M712" s="8"/>
    </row>
    <row r="713" spans="3:13" x14ac:dyDescent="0.25">
      <c r="C713" s="3"/>
      <c r="D713" s="3"/>
      <c r="E713" s="2"/>
      <c r="F713" s="2"/>
      <c r="G713" s="2"/>
      <c r="H713" s="2"/>
      <c r="I713" s="8"/>
      <c r="J713" s="8"/>
      <c r="K713" s="8"/>
      <c r="L713" s="8"/>
      <c r="M713" s="8"/>
    </row>
    <row r="714" spans="3:13" x14ac:dyDescent="0.25">
      <c r="C714" s="3"/>
      <c r="D714" s="3"/>
      <c r="E714" s="2"/>
      <c r="F714" s="2"/>
      <c r="G714" s="2"/>
      <c r="H714" s="2"/>
      <c r="I714" s="8"/>
      <c r="J714" s="8"/>
      <c r="K714" s="8"/>
      <c r="L714" s="8"/>
      <c r="M714" s="8"/>
    </row>
    <row r="715" spans="3:13" x14ac:dyDescent="0.25">
      <c r="C715" s="3"/>
      <c r="D715" s="3"/>
      <c r="E715" s="2"/>
      <c r="F715" s="2"/>
      <c r="G715" s="2"/>
      <c r="H715" s="2"/>
      <c r="I715" s="8"/>
      <c r="J715" s="8"/>
      <c r="K715" s="8"/>
      <c r="L715" s="8"/>
      <c r="M715" s="8"/>
    </row>
    <row r="716" spans="3:13" x14ac:dyDescent="0.25">
      <c r="C716" s="3"/>
      <c r="D716" s="3"/>
      <c r="E716" s="2"/>
      <c r="F716" s="2"/>
      <c r="G716" s="2"/>
      <c r="H716" s="2"/>
      <c r="I716" s="8"/>
      <c r="J716" s="8"/>
      <c r="K716" s="8"/>
      <c r="L716" s="8"/>
      <c r="M716" s="8"/>
    </row>
    <row r="717" spans="3:13" x14ac:dyDescent="0.25">
      <c r="C717" s="3"/>
      <c r="D717" s="3"/>
      <c r="E717" s="2"/>
      <c r="F717" s="2"/>
      <c r="G717" s="2"/>
      <c r="H717" s="2"/>
      <c r="I717" s="8"/>
      <c r="J717" s="8"/>
      <c r="K717" s="8"/>
      <c r="L717" s="8"/>
      <c r="M717" s="8"/>
    </row>
    <row r="718" spans="3:13" x14ac:dyDescent="0.25">
      <c r="C718" s="3"/>
      <c r="D718" s="3"/>
      <c r="E718" s="2"/>
      <c r="F718" s="2"/>
      <c r="G718" s="2"/>
      <c r="H718" s="2"/>
      <c r="I718" s="8"/>
      <c r="J718" s="8"/>
      <c r="K718" s="8"/>
      <c r="L718" s="8"/>
      <c r="M718" s="8"/>
    </row>
    <row r="719" spans="3:13" x14ac:dyDescent="0.25">
      <c r="C719" s="3"/>
      <c r="D719" s="3"/>
      <c r="E719" s="2"/>
      <c r="F719" s="2"/>
      <c r="G719" s="2"/>
      <c r="H719" s="2"/>
      <c r="I719" s="8"/>
      <c r="J719" s="8"/>
      <c r="K719" s="8"/>
      <c r="L719" s="8"/>
      <c r="M719" s="8"/>
    </row>
    <row r="720" spans="3:13" x14ac:dyDescent="0.25">
      <c r="C720" s="3"/>
      <c r="D720" s="3"/>
      <c r="E720" s="2"/>
      <c r="F720" s="2"/>
      <c r="G720" s="2"/>
      <c r="H720" s="2"/>
      <c r="I720" s="8"/>
      <c r="J720" s="8"/>
      <c r="K720" s="8"/>
      <c r="L720" s="8"/>
      <c r="M720" s="8"/>
    </row>
    <row r="721" spans="3:13" x14ac:dyDescent="0.25">
      <c r="C721" s="3"/>
      <c r="D721" s="3"/>
      <c r="E721" s="2"/>
      <c r="F721" s="2"/>
      <c r="G721" s="2"/>
      <c r="H721" s="2"/>
      <c r="I721" s="8"/>
      <c r="J721" s="8"/>
      <c r="K721" s="8"/>
      <c r="L721" s="8"/>
      <c r="M721" s="8"/>
    </row>
    <row r="722" spans="3:13" x14ac:dyDescent="0.25">
      <c r="C722" s="3"/>
      <c r="D722" s="3"/>
      <c r="E722" s="2"/>
      <c r="F722" s="2"/>
      <c r="G722" s="2"/>
      <c r="H722" s="2"/>
      <c r="I722" s="8"/>
      <c r="J722" s="8"/>
      <c r="K722" s="8"/>
      <c r="L722" s="8"/>
      <c r="M722" s="8"/>
    </row>
    <row r="723" spans="3:13" x14ac:dyDescent="0.25">
      <c r="C723" s="3"/>
      <c r="D723" s="3"/>
      <c r="E723" s="2"/>
      <c r="F723" s="2"/>
      <c r="G723" s="2"/>
      <c r="H723" s="2"/>
      <c r="I723" s="8"/>
      <c r="J723" s="8"/>
      <c r="K723" s="8"/>
      <c r="L723" s="8"/>
      <c r="M723" s="8"/>
    </row>
    <row r="724" spans="3:13" x14ac:dyDescent="0.25">
      <c r="C724" s="3"/>
      <c r="D724" s="3"/>
      <c r="E724" s="2"/>
      <c r="F724" s="2"/>
      <c r="G724" s="2"/>
      <c r="H724" s="2"/>
      <c r="I724" s="8"/>
      <c r="J724" s="8"/>
      <c r="K724" s="8"/>
      <c r="L724" s="8"/>
      <c r="M724" s="8"/>
    </row>
    <row r="725" spans="3:13" x14ac:dyDescent="0.25">
      <c r="C725" s="3"/>
      <c r="D725" s="3"/>
      <c r="E725" s="2"/>
      <c r="F725" s="2"/>
      <c r="G725" s="2"/>
      <c r="H725" s="2"/>
      <c r="I725" s="8"/>
      <c r="J725" s="8"/>
      <c r="K725" s="8"/>
      <c r="L725" s="8"/>
      <c r="M725" s="8"/>
    </row>
    <row r="726" spans="3:13" x14ac:dyDescent="0.25">
      <c r="C726" s="3"/>
      <c r="D726" s="3"/>
      <c r="E726" s="2"/>
      <c r="F726" s="2"/>
      <c r="G726" s="2"/>
      <c r="H726" s="2"/>
      <c r="I726" s="8"/>
      <c r="J726" s="8"/>
      <c r="K726" s="8"/>
      <c r="L726" s="8"/>
      <c r="M726" s="8"/>
    </row>
    <row r="727" spans="3:13" x14ac:dyDescent="0.25">
      <c r="C727" s="3"/>
      <c r="D727" s="3"/>
      <c r="E727" s="2"/>
      <c r="F727" s="2"/>
      <c r="G727" s="2"/>
      <c r="H727" s="2"/>
      <c r="I727" s="8"/>
      <c r="J727" s="8"/>
      <c r="K727" s="8"/>
      <c r="L727" s="8"/>
      <c r="M727" s="8"/>
    </row>
    <row r="728" spans="3:13" x14ac:dyDescent="0.25">
      <c r="C728" s="3"/>
      <c r="D728" s="3"/>
      <c r="E728" s="2"/>
      <c r="F728" s="2"/>
      <c r="G728" s="2"/>
      <c r="H728" s="2"/>
      <c r="I728" s="8"/>
      <c r="J728" s="8"/>
      <c r="K728" s="8"/>
      <c r="L728" s="8"/>
      <c r="M728" s="8"/>
    </row>
    <row r="729" spans="3:13" x14ac:dyDescent="0.25">
      <c r="C729" s="3"/>
      <c r="D729" s="3"/>
      <c r="E729" s="2"/>
      <c r="F729" s="2"/>
      <c r="G729" s="2"/>
      <c r="H729" s="2"/>
      <c r="I729" s="8"/>
      <c r="J729" s="8"/>
      <c r="K729" s="8"/>
      <c r="L729" s="8"/>
      <c r="M729" s="8"/>
    </row>
    <row r="730" spans="3:13" x14ac:dyDescent="0.25">
      <c r="C730" s="3"/>
      <c r="D730" s="3"/>
      <c r="E730" s="2"/>
      <c r="F730" s="2"/>
      <c r="G730" s="2"/>
      <c r="H730" s="2"/>
      <c r="I730" s="8"/>
      <c r="J730" s="8"/>
      <c r="K730" s="8"/>
      <c r="L730" s="8"/>
      <c r="M730" s="8"/>
    </row>
    <row r="731" spans="3:13" x14ac:dyDescent="0.25">
      <c r="C731" s="3"/>
      <c r="D731" s="3"/>
      <c r="E731" s="2"/>
      <c r="F731" s="2"/>
      <c r="G731" s="2"/>
      <c r="H731" s="2"/>
      <c r="I731" s="8"/>
      <c r="J731" s="8"/>
      <c r="K731" s="8"/>
      <c r="L731" s="8"/>
      <c r="M731" s="8"/>
    </row>
    <row r="732" spans="3:13" x14ac:dyDescent="0.25">
      <c r="C732" s="3"/>
      <c r="D732" s="3"/>
      <c r="E732" s="2"/>
      <c r="F732" s="2"/>
      <c r="G732" s="2"/>
      <c r="H732" s="2"/>
      <c r="I732" s="8"/>
      <c r="J732" s="8"/>
      <c r="K732" s="8"/>
      <c r="L732" s="8"/>
      <c r="M732" s="8"/>
    </row>
    <row r="733" spans="3:13" x14ac:dyDescent="0.25">
      <c r="C733" s="3"/>
      <c r="D733" s="3"/>
      <c r="E733" s="2"/>
      <c r="F733" s="2"/>
      <c r="G733" s="2"/>
      <c r="H733" s="2"/>
      <c r="I733" s="8"/>
      <c r="J733" s="8"/>
      <c r="K733" s="8"/>
      <c r="L733" s="8"/>
      <c r="M733" s="8"/>
    </row>
    <row r="734" spans="3:13" x14ac:dyDescent="0.25">
      <c r="C734" s="3"/>
      <c r="D734" s="3"/>
      <c r="E734" s="2"/>
      <c r="F734" s="2"/>
      <c r="G734" s="2"/>
      <c r="H734" s="2"/>
      <c r="I734" s="8"/>
      <c r="J734" s="8"/>
      <c r="K734" s="8"/>
      <c r="L734" s="8"/>
      <c r="M734" s="8"/>
    </row>
    <row r="735" spans="3:13" x14ac:dyDescent="0.25">
      <c r="C735" s="3"/>
      <c r="D735" s="3"/>
      <c r="E735" s="2"/>
      <c r="F735" s="2"/>
      <c r="G735" s="2"/>
      <c r="H735" s="2"/>
      <c r="I735" s="8"/>
      <c r="J735" s="8"/>
      <c r="K735" s="8"/>
      <c r="L735" s="8"/>
      <c r="M735" s="8"/>
    </row>
    <row r="736" spans="3:13" x14ac:dyDescent="0.25">
      <c r="C736" s="3"/>
      <c r="D736" s="3"/>
      <c r="E736" s="2"/>
      <c r="F736" s="2"/>
      <c r="G736" s="2"/>
      <c r="H736" s="2"/>
      <c r="I736" s="8"/>
      <c r="J736" s="8"/>
      <c r="K736" s="8"/>
      <c r="L736" s="8"/>
      <c r="M736" s="8"/>
    </row>
    <row r="737" spans="3:13" x14ac:dyDescent="0.25">
      <c r="C737" s="3"/>
      <c r="D737" s="3"/>
      <c r="E737" s="2"/>
      <c r="F737" s="2"/>
      <c r="G737" s="2"/>
      <c r="H737" s="2"/>
      <c r="I737" s="8"/>
      <c r="J737" s="8"/>
      <c r="K737" s="8"/>
      <c r="L737" s="8"/>
      <c r="M737" s="8"/>
    </row>
    <row r="738" spans="3:13" x14ac:dyDescent="0.25">
      <c r="C738" s="3"/>
      <c r="D738" s="3"/>
      <c r="E738" s="2"/>
      <c r="F738" s="2"/>
      <c r="G738" s="2"/>
      <c r="H738" s="2"/>
      <c r="I738" s="8"/>
      <c r="J738" s="8"/>
      <c r="K738" s="8"/>
      <c r="L738" s="8"/>
      <c r="M738" s="8"/>
    </row>
    <row r="739" spans="3:13" x14ac:dyDescent="0.25">
      <c r="C739" s="3"/>
      <c r="D739" s="3"/>
      <c r="E739" s="2"/>
      <c r="F739" s="2"/>
      <c r="G739" s="2"/>
      <c r="H739" s="2"/>
      <c r="I739" s="8"/>
      <c r="J739" s="8"/>
      <c r="K739" s="8"/>
      <c r="L739" s="8"/>
      <c r="M739" s="8"/>
    </row>
    <row r="740" spans="3:13" x14ac:dyDescent="0.25">
      <c r="C740" s="3"/>
      <c r="D740" s="3"/>
      <c r="E740" s="2"/>
      <c r="F740" s="2"/>
      <c r="G740" s="2"/>
      <c r="H740" s="2"/>
      <c r="I740" s="8"/>
      <c r="J740" s="8"/>
      <c r="K740" s="8"/>
      <c r="L740" s="8"/>
      <c r="M740" s="8"/>
    </row>
    <row r="741" spans="3:13" x14ac:dyDescent="0.25">
      <c r="C741" s="3"/>
      <c r="D741" s="3"/>
      <c r="E741" s="2"/>
      <c r="F741" s="2"/>
      <c r="G741" s="2"/>
      <c r="H741" s="2"/>
      <c r="I741" s="8"/>
      <c r="J741" s="8"/>
      <c r="K741" s="8"/>
      <c r="L741" s="8"/>
      <c r="M741" s="8"/>
    </row>
    <row r="742" spans="3:13" x14ac:dyDescent="0.25">
      <c r="C742" s="3"/>
      <c r="D742" s="3"/>
      <c r="E742" s="2"/>
      <c r="F742" s="2"/>
      <c r="G742" s="2"/>
      <c r="H742" s="2"/>
      <c r="I742" s="8"/>
      <c r="J742" s="8"/>
      <c r="K742" s="8"/>
      <c r="L742" s="8"/>
      <c r="M742" s="8"/>
    </row>
    <row r="743" spans="3:13" x14ac:dyDescent="0.25">
      <c r="C743" s="3"/>
      <c r="D743" s="3"/>
      <c r="E743" s="2"/>
      <c r="F743" s="2"/>
      <c r="G743" s="2"/>
      <c r="H743" s="2"/>
      <c r="I743" s="8"/>
      <c r="J743" s="8"/>
      <c r="K743" s="8"/>
      <c r="L743" s="8"/>
      <c r="M743" s="8"/>
    </row>
    <row r="744" spans="3:13" x14ac:dyDescent="0.25">
      <c r="C744" s="3"/>
      <c r="D744" s="3"/>
      <c r="E744" s="2"/>
      <c r="F744" s="2"/>
      <c r="G744" s="2"/>
      <c r="H744" s="2"/>
      <c r="I744" s="8"/>
      <c r="J744" s="8"/>
      <c r="K744" s="8"/>
      <c r="L744" s="8"/>
      <c r="M744" s="8"/>
    </row>
    <row r="745" spans="3:13" x14ac:dyDescent="0.25">
      <c r="C745" s="3"/>
      <c r="D745" s="3"/>
      <c r="E745" s="2"/>
      <c r="F745" s="2"/>
      <c r="G745" s="2"/>
      <c r="H745" s="2"/>
      <c r="I745" s="8"/>
      <c r="J745" s="8"/>
      <c r="K745" s="8"/>
      <c r="L745" s="8"/>
      <c r="M745" s="8"/>
    </row>
    <row r="746" spans="3:13" x14ac:dyDescent="0.25">
      <c r="C746" s="3"/>
      <c r="D746" s="3"/>
      <c r="E746" s="2"/>
      <c r="F746" s="2"/>
      <c r="G746" s="2"/>
      <c r="H746" s="2"/>
      <c r="I746" s="8"/>
      <c r="J746" s="8"/>
      <c r="K746" s="8"/>
      <c r="L746" s="8"/>
      <c r="M746" s="8"/>
    </row>
    <row r="747" spans="3:13" x14ac:dyDescent="0.25">
      <c r="C747" s="3"/>
      <c r="D747" s="3"/>
      <c r="E747" s="2"/>
      <c r="F747" s="2"/>
      <c r="G747" s="2"/>
      <c r="H747" s="2"/>
      <c r="I747" s="8"/>
      <c r="J747" s="8"/>
      <c r="K747" s="8"/>
      <c r="L747" s="8"/>
      <c r="M747" s="8"/>
    </row>
    <row r="748" spans="3:13" x14ac:dyDescent="0.25">
      <c r="C748" s="3"/>
      <c r="D748" s="3"/>
      <c r="E748" s="2"/>
      <c r="F748" s="2"/>
      <c r="G748" s="2"/>
      <c r="H748" s="2"/>
      <c r="I748" s="8"/>
      <c r="J748" s="8"/>
      <c r="K748" s="8"/>
      <c r="L748" s="8"/>
      <c r="M748" s="8"/>
    </row>
    <row r="749" spans="3:13" x14ac:dyDescent="0.25">
      <c r="C749" s="3"/>
      <c r="D749" s="3"/>
      <c r="E749" s="2"/>
      <c r="F749" s="2"/>
      <c r="G749" s="2"/>
      <c r="H749" s="2"/>
      <c r="I749" s="8"/>
      <c r="J749" s="8"/>
      <c r="K749" s="8"/>
      <c r="L749" s="8"/>
      <c r="M749" s="8"/>
    </row>
    <row r="750" spans="3:13" x14ac:dyDescent="0.25">
      <c r="C750" s="3"/>
      <c r="D750" s="3"/>
      <c r="E750" s="2"/>
      <c r="F750" s="2"/>
      <c r="G750" s="2"/>
      <c r="H750" s="2"/>
      <c r="I750" s="8"/>
      <c r="J750" s="8"/>
      <c r="K750" s="8"/>
      <c r="L750" s="8"/>
      <c r="M750" s="8"/>
    </row>
    <row r="751" spans="3:13" x14ac:dyDescent="0.25">
      <c r="C751" s="3"/>
      <c r="D751" s="3"/>
      <c r="E751" s="2"/>
      <c r="F751" s="2"/>
      <c r="G751" s="2"/>
      <c r="H751" s="2"/>
      <c r="I751" s="8"/>
      <c r="J751" s="8"/>
      <c r="K751" s="8"/>
      <c r="L751" s="8"/>
      <c r="M751" s="8"/>
    </row>
    <row r="752" spans="3:13" x14ac:dyDescent="0.25">
      <c r="C752" s="3"/>
      <c r="D752" s="3"/>
      <c r="E752" s="2"/>
      <c r="F752" s="2"/>
      <c r="G752" s="2"/>
      <c r="H752" s="2"/>
      <c r="I752" s="8"/>
      <c r="J752" s="8"/>
      <c r="K752" s="8"/>
      <c r="L752" s="8"/>
      <c r="M752" s="8"/>
    </row>
    <row r="753" spans="3:13" x14ac:dyDescent="0.25">
      <c r="C753" s="3"/>
      <c r="D753" s="3"/>
      <c r="E753" s="2"/>
      <c r="F753" s="2"/>
      <c r="G753" s="2"/>
      <c r="H753" s="2"/>
      <c r="I753" s="8"/>
      <c r="J753" s="8"/>
      <c r="K753" s="8"/>
      <c r="L753" s="8"/>
      <c r="M753" s="8"/>
    </row>
    <row r="754" spans="3:13" x14ac:dyDescent="0.25">
      <c r="C754" s="3"/>
      <c r="D754" s="3"/>
      <c r="E754" s="2"/>
      <c r="F754" s="2"/>
      <c r="G754" s="2"/>
      <c r="H754" s="2"/>
      <c r="I754" s="8"/>
      <c r="J754" s="8"/>
      <c r="K754" s="8"/>
      <c r="L754" s="8"/>
      <c r="M754" s="8"/>
    </row>
    <row r="755" spans="3:13" x14ac:dyDescent="0.25">
      <c r="C755" s="3"/>
      <c r="D755" s="3"/>
      <c r="E755" s="2"/>
      <c r="F755" s="2"/>
      <c r="G755" s="2"/>
      <c r="H755" s="2"/>
      <c r="I755" s="8"/>
      <c r="J755" s="8"/>
      <c r="K755" s="8"/>
      <c r="L755" s="8"/>
      <c r="M755" s="8"/>
    </row>
    <row r="756" spans="3:13" x14ac:dyDescent="0.25">
      <c r="C756" s="3"/>
      <c r="D756" s="3"/>
      <c r="E756" s="2"/>
      <c r="F756" s="2"/>
      <c r="G756" s="2"/>
      <c r="H756" s="2"/>
      <c r="I756" s="8"/>
      <c r="J756" s="8"/>
      <c r="K756" s="8"/>
      <c r="L756" s="8"/>
      <c r="M756" s="8"/>
    </row>
    <row r="757" spans="3:13" x14ac:dyDescent="0.25">
      <c r="C757" s="3"/>
      <c r="D757" s="3"/>
      <c r="E757" s="2"/>
      <c r="F757" s="2"/>
      <c r="G757" s="2"/>
      <c r="H757" s="2"/>
      <c r="I757" s="8"/>
      <c r="J757" s="8"/>
      <c r="K757" s="8"/>
      <c r="L757" s="8"/>
      <c r="M757" s="8"/>
    </row>
    <row r="758" spans="3:13" x14ac:dyDescent="0.25">
      <c r="C758" s="3"/>
      <c r="D758" s="3"/>
      <c r="E758" s="2"/>
      <c r="F758" s="2"/>
      <c r="G758" s="2"/>
      <c r="H758" s="2"/>
      <c r="I758" s="8"/>
      <c r="J758" s="8"/>
      <c r="K758" s="8"/>
      <c r="L758" s="8"/>
      <c r="M758" s="8"/>
    </row>
    <row r="759" spans="3:13" x14ac:dyDescent="0.25">
      <c r="C759" s="3"/>
      <c r="D759" s="3"/>
      <c r="E759" s="2"/>
      <c r="F759" s="2"/>
      <c r="G759" s="2"/>
      <c r="H759" s="2"/>
      <c r="I759" s="8"/>
      <c r="J759" s="8"/>
      <c r="K759" s="8"/>
      <c r="L759" s="8"/>
      <c r="M759" s="8"/>
    </row>
    <row r="760" spans="3:13" x14ac:dyDescent="0.25">
      <c r="C760" s="3"/>
      <c r="D760" s="3"/>
      <c r="E760" s="2"/>
      <c r="F760" s="2"/>
      <c r="G760" s="2"/>
      <c r="H760" s="2"/>
      <c r="I760" s="8"/>
      <c r="J760" s="8"/>
      <c r="K760" s="8"/>
      <c r="L760" s="8"/>
      <c r="M760" s="8"/>
    </row>
    <row r="761" spans="3:13" x14ac:dyDescent="0.25">
      <c r="C761" s="3"/>
      <c r="D761" s="3"/>
      <c r="E761" s="2"/>
      <c r="F761" s="2"/>
      <c r="G761" s="2"/>
      <c r="H761" s="2"/>
      <c r="I761" s="8"/>
      <c r="J761" s="8"/>
      <c r="K761" s="8"/>
      <c r="L761" s="8"/>
      <c r="M761" s="8"/>
    </row>
    <row r="762" spans="3:13" x14ac:dyDescent="0.25">
      <c r="C762" s="3"/>
      <c r="D762" s="3"/>
      <c r="E762" s="2"/>
      <c r="F762" s="2"/>
      <c r="G762" s="2"/>
      <c r="H762" s="2"/>
      <c r="I762" s="8"/>
      <c r="J762" s="8"/>
      <c r="K762" s="8"/>
      <c r="L762" s="8"/>
      <c r="M762" s="8"/>
    </row>
    <row r="763" spans="3:13" x14ac:dyDescent="0.25">
      <c r="C763" s="3"/>
      <c r="D763" s="3"/>
      <c r="E763" s="2"/>
      <c r="F763" s="2"/>
      <c r="G763" s="2"/>
      <c r="H763" s="2"/>
      <c r="I763" s="8"/>
      <c r="J763" s="8"/>
      <c r="K763" s="8"/>
      <c r="L763" s="8"/>
      <c r="M763" s="8"/>
    </row>
    <row r="764" spans="3:13" x14ac:dyDescent="0.25">
      <c r="C764" s="3"/>
      <c r="D764" s="3"/>
      <c r="E764" s="2"/>
      <c r="F764" s="2"/>
      <c r="G764" s="2"/>
      <c r="H764" s="2"/>
      <c r="I764" s="8"/>
      <c r="J764" s="8"/>
      <c r="K764" s="8"/>
      <c r="L764" s="8"/>
      <c r="M764" s="8"/>
    </row>
    <row r="765" spans="3:13" x14ac:dyDescent="0.25">
      <c r="C765" s="3"/>
      <c r="D765" s="3"/>
      <c r="E765" s="2"/>
      <c r="F765" s="2"/>
      <c r="G765" s="2"/>
      <c r="H765" s="2"/>
      <c r="I765" s="8"/>
      <c r="J765" s="8"/>
      <c r="K765" s="8"/>
      <c r="L765" s="8"/>
      <c r="M765" s="8"/>
    </row>
    <row r="766" spans="3:13" x14ac:dyDescent="0.25">
      <c r="C766" s="3"/>
      <c r="D766" s="3"/>
      <c r="E766" s="2"/>
      <c r="F766" s="2"/>
      <c r="G766" s="2"/>
      <c r="H766" s="2"/>
      <c r="I766" s="8"/>
      <c r="J766" s="8"/>
      <c r="K766" s="8"/>
      <c r="L766" s="8"/>
      <c r="M766" s="8"/>
    </row>
    <row r="767" spans="3:13" x14ac:dyDescent="0.25">
      <c r="C767" s="3"/>
      <c r="D767" s="3"/>
      <c r="E767" s="2"/>
      <c r="F767" s="2"/>
      <c r="G767" s="2"/>
      <c r="H767" s="2"/>
      <c r="I767" s="8"/>
      <c r="J767" s="8"/>
      <c r="K767" s="8"/>
      <c r="L767" s="8"/>
      <c r="M767" s="8"/>
    </row>
    <row r="768" spans="3:13" x14ac:dyDescent="0.25">
      <c r="C768" s="3"/>
      <c r="D768" s="3"/>
      <c r="E768" s="2"/>
      <c r="F768" s="2"/>
      <c r="G768" s="2"/>
      <c r="H768" s="2"/>
      <c r="I768" s="8"/>
      <c r="J768" s="8"/>
      <c r="K768" s="8"/>
      <c r="L768" s="8"/>
      <c r="M768" s="8"/>
    </row>
    <row r="769" spans="3:13" x14ac:dyDescent="0.25">
      <c r="C769" s="3"/>
      <c r="D769" s="3"/>
      <c r="E769" s="2"/>
      <c r="F769" s="2"/>
      <c r="G769" s="2"/>
      <c r="H769" s="2"/>
      <c r="I769" s="8"/>
      <c r="J769" s="8"/>
      <c r="K769" s="8"/>
      <c r="L769" s="8"/>
      <c r="M769" s="8"/>
    </row>
    <row r="770" spans="3:13" x14ac:dyDescent="0.25">
      <c r="C770" s="3"/>
      <c r="D770" s="3"/>
      <c r="E770" s="2"/>
      <c r="F770" s="2"/>
      <c r="G770" s="2"/>
      <c r="H770" s="2"/>
      <c r="I770" s="8"/>
      <c r="J770" s="8"/>
      <c r="K770" s="8"/>
      <c r="L770" s="8"/>
      <c r="M770" s="8"/>
    </row>
    <row r="771" spans="3:13" x14ac:dyDescent="0.25">
      <c r="C771" s="3"/>
      <c r="D771" s="3"/>
      <c r="E771" s="2"/>
      <c r="F771" s="2"/>
      <c r="G771" s="2"/>
      <c r="H771" s="2"/>
      <c r="I771" s="8"/>
      <c r="J771" s="8"/>
      <c r="K771" s="8"/>
      <c r="L771" s="8"/>
      <c r="M771" s="8"/>
    </row>
    <row r="772" spans="3:13" x14ac:dyDescent="0.25">
      <c r="C772" s="3"/>
      <c r="D772" s="3"/>
      <c r="E772" s="2"/>
      <c r="F772" s="2"/>
      <c r="G772" s="2"/>
      <c r="H772" s="2"/>
      <c r="I772" s="8"/>
      <c r="J772" s="8"/>
      <c r="K772" s="8"/>
      <c r="L772" s="8"/>
      <c r="M772" s="8"/>
    </row>
    <row r="773" spans="3:13" x14ac:dyDescent="0.25">
      <c r="C773" s="3"/>
      <c r="D773" s="3"/>
      <c r="E773" s="2"/>
      <c r="F773" s="2"/>
      <c r="G773" s="2"/>
      <c r="H773" s="2"/>
      <c r="I773" s="8"/>
      <c r="J773" s="8"/>
      <c r="K773" s="8"/>
      <c r="L773" s="8"/>
      <c r="M773" s="8"/>
    </row>
    <row r="774" spans="3:13" x14ac:dyDescent="0.25">
      <c r="C774" s="3"/>
      <c r="D774" s="3"/>
      <c r="E774" s="2"/>
      <c r="F774" s="2"/>
      <c r="G774" s="2"/>
      <c r="H774" s="2"/>
      <c r="I774" s="8"/>
      <c r="J774" s="8"/>
      <c r="K774" s="8"/>
      <c r="L774" s="8"/>
      <c r="M774" s="8"/>
    </row>
    <row r="775" spans="3:13" x14ac:dyDescent="0.25">
      <c r="C775" s="3"/>
      <c r="D775" s="3"/>
      <c r="E775" s="2"/>
      <c r="F775" s="2"/>
      <c r="G775" s="2"/>
      <c r="H775" s="2"/>
      <c r="I775" s="8"/>
      <c r="J775" s="8"/>
      <c r="K775" s="8"/>
      <c r="L775" s="8"/>
      <c r="M775" s="8"/>
    </row>
    <row r="776" spans="3:13" x14ac:dyDescent="0.25">
      <c r="C776" s="3"/>
      <c r="D776" s="3"/>
      <c r="E776" s="2"/>
      <c r="F776" s="2"/>
      <c r="G776" s="2"/>
      <c r="H776" s="2"/>
      <c r="I776" s="8"/>
      <c r="J776" s="8"/>
      <c r="K776" s="8"/>
      <c r="L776" s="8"/>
      <c r="M776" s="8"/>
    </row>
    <row r="777" spans="3:13" x14ac:dyDescent="0.25">
      <c r="C777" s="3"/>
      <c r="D777" s="3"/>
      <c r="E777" s="2"/>
      <c r="F777" s="2"/>
      <c r="G777" s="2"/>
      <c r="H777" s="2"/>
      <c r="I777" s="8"/>
      <c r="J777" s="8"/>
      <c r="K777" s="8"/>
      <c r="L777" s="8"/>
      <c r="M777" s="8"/>
    </row>
    <row r="778" spans="3:13" x14ac:dyDescent="0.25">
      <c r="C778" s="3"/>
      <c r="D778" s="3"/>
      <c r="E778" s="2"/>
      <c r="F778" s="2"/>
      <c r="G778" s="2"/>
      <c r="H778" s="2"/>
      <c r="I778" s="8"/>
      <c r="J778" s="8"/>
      <c r="K778" s="8"/>
      <c r="L778" s="8"/>
      <c r="M778" s="8"/>
    </row>
    <row r="779" spans="3:13" x14ac:dyDescent="0.25">
      <c r="C779" s="3"/>
      <c r="D779" s="3"/>
      <c r="E779" s="2"/>
      <c r="F779" s="2"/>
      <c r="G779" s="2"/>
      <c r="H779" s="2"/>
      <c r="I779" s="8"/>
      <c r="J779" s="8"/>
      <c r="K779" s="8"/>
      <c r="L779" s="8"/>
      <c r="M779" s="8"/>
    </row>
    <row r="780" spans="3:13" x14ac:dyDescent="0.25">
      <c r="C780" s="3"/>
      <c r="D780" s="3"/>
      <c r="E780" s="2"/>
      <c r="F780" s="2"/>
      <c r="G780" s="2"/>
      <c r="H780" s="2"/>
      <c r="I780" s="8"/>
      <c r="J780" s="8"/>
      <c r="K780" s="8"/>
      <c r="L780" s="8"/>
      <c r="M780" s="8"/>
    </row>
    <row r="781" spans="3:13" x14ac:dyDescent="0.25">
      <c r="C781" s="3"/>
      <c r="D781" s="3"/>
      <c r="E781" s="2"/>
      <c r="F781" s="2"/>
      <c r="G781" s="2"/>
      <c r="H781" s="2"/>
      <c r="I781" s="8"/>
      <c r="J781" s="8"/>
      <c r="K781" s="8"/>
      <c r="L781" s="8"/>
      <c r="M781" s="8"/>
    </row>
    <row r="782" spans="3:13" x14ac:dyDescent="0.25">
      <c r="C782" s="3"/>
      <c r="D782" s="3"/>
      <c r="E782" s="2"/>
      <c r="F782" s="2"/>
      <c r="G782" s="2"/>
      <c r="H782" s="2"/>
      <c r="I782" s="8"/>
      <c r="J782" s="8"/>
      <c r="K782" s="8"/>
      <c r="L782" s="8"/>
      <c r="M782" s="8"/>
    </row>
    <row r="783" spans="3:13" x14ac:dyDescent="0.25">
      <c r="C783" s="3"/>
      <c r="D783" s="3"/>
      <c r="E783" s="2"/>
      <c r="F783" s="2"/>
      <c r="G783" s="2"/>
      <c r="H783" s="2"/>
      <c r="I783" s="8"/>
      <c r="J783" s="8"/>
      <c r="K783" s="8"/>
      <c r="L783" s="8"/>
      <c r="M783" s="8"/>
    </row>
    <row r="784" spans="3:13" x14ac:dyDescent="0.25">
      <c r="C784" s="3"/>
      <c r="D784" s="3"/>
      <c r="E784" s="2"/>
      <c r="F784" s="2"/>
      <c r="G784" s="2"/>
      <c r="H784" s="2"/>
      <c r="I784" s="8"/>
      <c r="J784" s="8"/>
      <c r="K784" s="8"/>
      <c r="L784" s="8"/>
      <c r="M784" s="8"/>
    </row>
    <row r="785" spans="3:13" x14ac:dyDescent="0.25">
      <c r="C785" s="3"/>
      <c r="D785" s="3"/>
      <c r="E785" s="2"/>
      <c r="F785" s="2"/>
      <c r="G785" s="2"/>
      <c r="H785" s="2"/>
      <c r="I785" s="8"/>
      <c r="J785" s="8"/>
      <c r="K785" s="8"/>
      <c r="L785" s="8"/>
      <c r="M785" s="8"/>
    </row>
    <row r="786" spans="3:13" x14ac:dyDescent="0.25">
      <c r="C786" s="3"/>
      <c r="D786" s="3"/>
      <c r="E786" s="2"/>
      <c r="F786" s="2"/>
      <c r="G786" s="2"/>
      <c r="H786" s="2"/>
      <c r="I786" s="8"/>
      <c r="J786" s="8"/>
      <c r="K786" s="8"/>
      <c r="L786" s="8"/>
      <c r="M786" s="8"/>
    </row>
    <row r="787" spans="3:13" x14ac:dyDescent="0.25">
      <c r="C787" s="3"/>
      <c r="D787" s="3"/>
      <c r="E787" s="2"/>
      <c r="F787" s="2"/>
      <c r="G787" s="2"/>
      <c r="H787" s="2"/>
      <c r="I787" s="8"/>
      <c r="J787" s="8"/>
      <c r="K787" s="8"/>
      <c r="L787" s="8"/>
      <c r="M787" s="8"/>
    </row>
    <row r="788" spans="3:13" x14ac:dyDescent="0.25">
      <c r="C788" s="3"/>
      <c r="D788" s="3"/>
      <c r="E788" s="2"/>
      <c r="F788" s="2"/>
      <c r="G788" s="2"/>
      <c r="H788" s="2"/>
      <c r="I788" s="8"/>
      <c r="J788" s="8"/>
      <c r="K788" s="8"/>
      <c r="L788" s="8"/>
      <c r="M788" s="8"/>
    </row>
    <row r="789" spans="3:13" x14ac:dyDescent="0.25">
      <c r="C789" s="3"/>
      <c r="D789" s="3"/>
      <c r="E789" s="2"/>
      <c r="F789" s="2"/>
      <c r="G789" s="2"/>
      <c r="H789" s="2"/>
      <c r="I789" s="8"/>
      <c r="J789" s="8"/>
      <c r="K789" s="8"/>
      <c r="L789" s="8"/>
      <c r="M789" s="8"/>
    </row>
    <row r="790" spans="3:13" x14ac:dyDescent="0.25">
      <c r="C790" s="3"/>
      <c r="D790" s="3"/>
      <c r="E790" s="2"/>
      <c r="F790" s="2"/>
      <c r="G790" s="2"/>
      <c r="H790" s="2"/>
      <c r="I790" s="8"/>
      <c r="J790" s="8"/>
      <c r="K790" s="8"/>
      <c r="L790" s="8"/>
      <c r="M790" s="8"/>
    </row>
    <row r="791" spans="3:13" x14ac:dyDescent="0.25">
      <c r="C791" s="3"/>
      <c r="D791" s="3"/>
      <c r="E791" s="2"/>
      <c r="F791" s="2"/>
      <c r="G791" s="2"/>
      <c r="H791" s="2"/>
      <c r="I791" s="8"/>
      <c r="J791" s="8"/>
      <c r="K791" s="8"/>
      <c r="L791" s="8"/>
      <c r="M791" s="8"/>
    </row>
    <row r="792" spans="3:13" x14ac:dyDescent="0.25">
      <c r="C792" s="3"/>
      <c r="D792" s="3"/>
      <c r="E792" s="2"/>
      <c r="F792" s="2"/>
      <c r="G792" s="2"/>
      <c r="H792" s="2"/>
      <c r="I792" s="8"/>
      <c r="J792" s="8"/>
      <c r="K792" s="8"/>
      <c r="L792" s="8"/>
      <c r="M792" s="8"/>
    </row>
    <row r="793" spans="3:13" x14ac:dyDescent="0.25">
      <c r="C793" s="3"/>
      <c r="D793" s="3"/>
      <c r="E793" s="2"/>
      <c r="F793" s="2"/>
      <c r="G793" s="2"/>
      <c r="H793" s="2"/>
      <c r="I793" s="8"/>
      <c r="J793" s="8"/>
      <c r="K793" s="8"/>
      <c r="L793" s="8"/>
      <c r="M793" s="8"/>
    </row>
    <row r="794" spans="3:13" x14ac:dyDescent="0.25">
      <c r="C794" s="3"/>
      <c r="D794" s="3"/>
      <c r="E794" s="2"/>
      <c r="F794" s="2"/>
      <c r="G794" s="2"/>
      <c r="H794" s="2"/>
      <c r="I794" s="8"/>
      <c r="J794" s="8"/>
      <c r="K794" s="8"/>
      <c r="L794" s="8"/>
      <c r="M794" s="8"/>
    </row>
    <row r="795" spans="3:13" x14ac:dyDescent="0.25">
      <c r="C795" s="3"/>
      <c r="D795" s="3"/>
      <c r="E795" s="2"/>
      <c r="F795" s="2"/>
      <c r="G795" s="2"/>
      <c r="H795" s="2"/>
      <c r="I795" s="8"/>
      <c r="J795" s="8"/>
      <c r="K795" s="8"/>
      <c r="L795" s="8"/>
      <c r="M795" s="8"/>
    </row>
    <row r="796" spans="3:13" x14ac:dyDescent="0.25">
      <c r="C796" s="3"/>
      <c r="D796" s="3"/>
      <c r="E796" s="2"/>
      <c r="F796" s="2"/>
      <c r="G796" s="2"/>
      <c r="H796" s="2"/>
      <c r="I796" s="8"/>
      <c r="J796" s="8"/>
      <c r="K796" s="8"/>
      <c r="L796" s="8"/>
      <c r="M796" s="8"/>
    </row>
    <row r="797" spans="3:13" x14ac:dyDescent="0.25">
      <c r="C797" s="3"/>
      <c r="D797" s="3"/>
      <c r="E797" s="2"/>
      <c r="F797" s="2"/>
      <c r="G797" s="2"/>
      <c r="H797" s="2"/>
      <c r="I797" s="8"/>
      <c r="J797" s="8"/>
      <c r="K797" s="8"/>
      <c r="L797" s="8"/>
      <c r="M797" s="8"/>
    </row>
    <row r="798" spans="3:13" x14ac:dyDescent="0.25">
      <c r="C798" s="3"/>
      <c r="D798" s="3"/>
      <c r="E798" s="2"/>
      <c r="F798" s="2"/>
      <c r="G798" s="2"/>
      <c r="H798" s="2"/>
      <c r="I798" s="8"/>
      <c r="J798" s="8"/>
      <c r="K798" s="8"/>
      <c r="L798" s="8"/>
      <c r="M798" s="8"/>
    </row>
    <row r="799" spans="3:13" x14ac:dyDescent="0.25">
      <c r="C799" s="3"/>
      <c r="D799" s="3"/>
      <c r="E799" s="2"/>
      <c r="F799" s="2"/>
      <c r="G799" s="2"/>
      <c r="H799" s="2"/>
      <c r="I799" s="8"/>
      <c r="J799" s="8"/>
      <c r="K799" s="8"/>
      <c r="L799" s="8"/>
      <c r="M799" s="8"/>
    </row>
    <row r="800" spans="3:13" x14ac:dyDescent="0.25">
      <c r="C800" s="3"/>
      <c r="D800" s="3"/>
      <c r="E800" s="2"/>
      <c r="F800" s="2"/>
      <c r="G800" s="2"/>
      <c r="H800" s="2"/>
      <c r="I800" s="8"/>
      <c r="J800" s="8"/>
      <c r="K800" s="8"/>
      <c r="L800" s="8"/>
      <c r="M800" s="8"/>
    </row>
    <row r="801" spans="3:13" x14ac:dyDescent="0.25">
      <c r="C801" s="3"/>
      <c r="D801" s="3"/>
      <c r="E801" s="2"/>
      <c r="F801" s="2"/>
      <c r="G801" s="2"/>
      <c r="H801" s="2"/>
      <c r="I801" s="8"/>
      <c r="J801" s="8"/>
      <c r="K801" s="8"/>
      <c r="L801" s="8"/>
      <c r="M801" s="8"/>
    </row>
    <row r="802" spans="3:13" x14ac:dyDescent="0.25">
      <c r="C802" s="3"/>
      <c r="D802" s="3"/>
      <c r="E802" s="2"/>
      <c r="F802" s="2"/>
      <c r="G802" s="2"/>
      <c r="H802" s="2"/>
      <c r="I802" s="8"/>
      <c r="J802" s="8"/>
      <c r="K802" s="8"/>
      <c r="L802" s="8"/>
      <c r="M802" s="8"/>
    </row>
    <row r="803" spans="3:13" x14ac:dyDescent="0.25">
      <c r="C803" s="3"/>
      <c r="D803" s="3"/>
      <c r="E803" s="2"/>
      <c r="F803" s="2"/>
      <c r="G803" s="2"/>
      <c r="H803" s="2"/>
      <c r="I803" s="8"/>
      <c r="J803" s="8"/>
      <c r="K803" s="8"/>
      <c r="L803" s="8"/>
      <c r="M803" s="8"/>
    </row>
    <row r="804" spans="3:13" x14ac:dyDescent="0.25">
      <c r="C804" s="3"/>
      <c r="D804" s="3"/>
      <c r="E804" s="2"/>
      <c r="F804" s="2"/>
      <c r="G804" s="2"/>
      <c r="H804" s="2"/>
      <c r="I804" s="8"/>
      <c r="J804" s="8"/>
      <c r="K804" s="8"/>
      <c r="L804" s="8"/>
      <c r="M804" s="8"/>
    </row>
    <row r="805" spans="3:13" x14ac:dyDescent="0.25">
      <c r="C805" s="3"/>
      <c r="D805" s="3"/>
      <c r="E805" s="2"/>
      <c r="F805" s="2"/>
      <c r="G805" s="2"/>
      <c r="H805" s="2"/>
      <c r="I805" s="8"/>
      <c r="J805" s="8"/>
      <c r="K805" s="8"/>
      <c r="L805" s="8"/>
      <c r="M805" s="8"/>
    </row>
    <row r="806" spans="3:13" x14ac:dyDescent="0.25">
      <c r="C806" s="3"/>
      <c r="D806" s="3"/>
      <c r="E806" s="2"/>
      <c r="F806" s="2"/>
      <c r="G806" s="2"/>
      <c r="H806" s="2"/>
      <c r="I806" s="8"/>
      <c r="J806" s="8"/>
      <c r="K806" s="8"/>
      <c r="L806" s="8"/>
      <c r="M806" s="8"/>
    </row>
    <row r="807" spans="3:13" x14ac:dyDescent="0.25">
      <c r="C807" s="3"/>
      <c r="D807" s="3"/>
      <c r="E807" s="2"/>
      <c r="F807" s="2"/>
      <c r="G807" s="2"/>
      <c r="H807" s="2"/>
      <c r="I807" s="8"/>
      <c r="J807" s="8"/>
      <c r="K807" s="8"/>
      <c r="L807" s="8"/>
      <c r="M807" s="8"/>
    </row>
    <row r="808" spans="3:13" x14ac:dyDescent="0.25">
      <c r="C808" s="3"/>
      <c r="D808" s="3"/>
      <c r="E808" s="2"/>
      <c r="F808" s="2"/>
      <c r="G808" s="2"/>
      <c r="H808" s="2"/>
      <c r="I808" s="8"/>
      <c r="J808" s="8"/>
      <c r="K808" s="8"/>
      <c r="L808" s="8"/>
      <c r="M808" s="8"/>
    </row>
    <row r="809" spans="3:13" x14ac:dyDescent="0.25">
      <c r="C809" s="3"/>
      <c r="D809" s="3"/>
      <c r="E809" s="2"/>
      <c r="F809" s="2"/>
      <c r="G809" s="2"/>
      <c r="H809" s="2"/>
      <c r="I809" s="8"/>
      <c r="J809" s="8"/>
      <c r="K809" s="8"/>
      <c r="L809" s="8"/>
      <c r="M809" s="8"/>
    </row>
    <row r="810" spans="3:13" x14ac:dyDescent="0.25">
      <c r="C810" s="3"/>
      <c r="D810" s="3"/>
      <c r="E810" s="2"/>
      <c r="F810" s="2"/>
      <c r="G810" s="2"/>
      <c r="H810" s="2"/>
      <c r="I810" s="8"/>
      <c r="J810" s="8"/>
      <c r="K810" s="8"/>
      <c r="L810" s="8"/>
      <c r="M810" s="8"/>
    </row>
    <row r="811" spans="3:13" x14ac:dyDescent="0.25">
      <c r="C811" s="3"/>
      <c r="D811" s="3"/>
      <c r="E811" s="2"/>
      <c r="F811" s="2"/>
      <c r="G811" s="2"/>
      <c r="H811" s="2"/>
      <c r="I811" s="8"/>
      <c r="J811" s="8"/>
      <c r="K811" s="8"/>
      <c r="L811" s="8"/>
      <c r="M811" s="8"/>
    </row>
    <row r="812" spans="3:13" x14ac:dyDescent="0.25">
      <c r="C812" s="3"/>
      <c r="D812" s="3"/>
      <c r="E812" s="2"/>
      <c r="F812" s="2"/>
      <c r="G812" s="2"/>
      <c r="H812" s="2"/>
      <c r="I812" s="8"/>
      <c r="J812" s="8"/>
      <c r="K812" s="8"/>
      <c r="L812" s="8"/>
      <c r="M812" s="8"/>
    </row>
    <row r="813" spans="3:13" x14ac:dyDescent="0.25">
      <c r="C813" s="3"/>
      <c r="D813" s="3"/>
      <c r="E813" s="2"/>
      <c r="F813" s="2"/>
      <c r="G813" s="2"/>
      <c r="H813" s="2"/>
      <c r="I813" s="8"/>
      <c r="J813" s="8"/>
      <c r="K813" s="8"/>
      <c r="L813" s="8"/>
      <c r="M813" s="8"/>
    </row>
    <row r="814" spans="3:13" x14ac:dyDescent="0.25">
      <c r="C814" s="3"/>
      <c r="D814" s="3"/>
      <c r="E814" s="2"/>
      <c r="F814" s="2"/>
      <c r="G814" s="2"/>
      <c r="H814" s="2"/>
      <c r="I814" s="8"/>
      <c r="J814" s="8"/>
      <c r="K814" s="8"/>
      <c r="L814" s="8"/>
      <c r="M814" s="8"/>
    </row>
    <row r="815" spans="3:13" x14ac:dyDescent="0.25">
      <c r="C815" s="3"/>
      <c r="D815" s="3"/>
      <c r="E815" s="2"/>
      <c r="F815" s="2"/>
      <c r="G815" s="2"/>
      <c r="H815" s="2"/>
      <c r="I815" s="8"/>
      <c r="J815" s="8"/>
      <c r="K815" s="8"/>
      <c r="L815" s="8"/>
      <c r="M815" s="8"/>
    </row>
    <row r="816" spans="3:13" x14ac:dyDescent="0.25">
      <c r="C816" s="3"/>
      <c r="D816" s="3"/>
      <c r="E816" s="2"/>
      <c r="F816" s="2"/>
      <c r="G816" s="2"/>
      <c r="H816" s="2"/>
      <c r="I816" s="8"/>
      <c r="J816" s="8"/>
      <c r="K816" s="8"/>
      <c r="L816" s="8"/>
      <c r="M816" s="8"/>
    </row>
    <row r="817" spans="3:13" x14ac:dyDescent="0.25">
      <c r="C817" s="3"/>
      <c r="D817" s="3"/>
      <c r="E817" s="2"/>
      <c r="F817" s="2"/>
      <c r="G817" s="2"/>
      <c r="H817" s="2"/>
      <c r="I817" s="8"/>
      <c r="J817" s="8"/>
      <c r="K817" s="8"/>
      <c r="L817" s="8"/>
      <c r="M817" s="8"/>
    </row>
    <row r="818" spans="3:13" x14ac:dyDescent="0.25">
      <c r="C818" s="3"/>
      <c r="D818" s="3"/>
      <c r="E818" s="2"/>
      <c r="F818" s="2"/>
      <c r="G818" s="2"/>
      <c r="H818" s="2"/>
      <c r="I818" s="8"/>
      <c r="J818" s="8"/>
      <c r="K818" s="8"/>
      <c r="L818" s="8"/>
      <c r="M818" s="8"/>
    </row>
    <row r="819" spans="3:13" x14ac:dyDescent="0.25">
      <c r="C819" s="3"/>
      <c r="D819" s="3"/>
      <c r="E819" s="2"/>
      <c r="F819" s="2"/>
      <c r="G819" s="2"/>
      <c r="H819" s="2"/>
      <c r="I819" s="8"/>
      <c r="J819" s="8"/>
      <c r="K819" s="8"/>
      <c r="L819" s="8"/>
      <c r="M819" s="8"/>
    </row>
    <row r="820" spans="3:13" x14ac:dyDescent="0.25">
      <c r="C820" s="3"/>
      <c r="D820" s="3"/>
      <c r="E820" s="2"/>
      <c r="F820" s="2"/>
      <c r="G820" s="2"/>
      <c r="H820" s="2"/>
      <c r="I820" s="8"/>
      <c r="J820" s="8"/>
      <c r="K820" s="8"/>
      <c r="L820" s="8"/>
      <c r="M820" s="8"/>
    </row>
    <row r="821" spans="3:13" x14ac:dyDescent="0.25">
      <c r="C821" s="3"/>
      <c r="D821" s="3"/>
      <c r="E821" s="2"/>
      <c r="F821" s="2"/>
      <c r="G821" s="2"/>
      <c r="H821" s="2"/>
      <c r="I821" s="8"/>
      <c r="J821" s="8"/>
      <c r="K821" s="8"/>
      <c r="L821" s="8"/>
      <c r="M821" s="8"/>
    </row>
    <row r="822" spans="3:13" x14ac:dyDescent="0.25">
      <c r="C822" s="3"/>
      <c r="D822" s="3"/>
      <c r="E822" s="2"/>
      <c r="F822" s="2"/>
      <c r="G822" s="2"/>
      <c r="H822" s="2"/>
      <c r="I822" s="8"/>
      <c r="J822" s="8"/>
      <c r="K822" s="8"/>
      <c r="L822" s="8"/>
      <c r="M822" s="8"/>
    </row>
    <row r="823" spans="3:13" x14ac:dyDescent="0.25">
      <c r="C823" s="3"/>
      <c r="D823" s="3"/>
      <c r="E823" s="2"/>
      <c r="F823" s="2"/>
      <c r="G823" s="2"/>
      <c r="H823" s="2"/>
      <c r="I823" s="8"/>
      <c r="J823" s="8"/>
      <c r="K823" s="8"/>
      <c r="L823" s="8"/>
      <c r="M823" s="8"/>
    </row>
    <row r="824" spans="3:13" x14ac:dyDescent="0.25">
      <c r="C824" s="3"/>
      <c r="D824" s="3"/>
      <c r="E824" s="2"/>
      <c r="F824" s="2"/>
      <c r="G824" s="2"/>
      <c r="H824" s="2"/>
      <c r="I824" s="8"/>
      <c r="J824" s="8"/>
      <c r="K824" s="8"/>
      <c r="L824" s="8"/>
      <c r="M824" s="8"/>
    </row>
    <row r="825" spans="3:13" x14ac:dyDescent="0.25">
      <c r="C825" s="3"/>
      <c r="D825" s="3"/>
      <c r="E825" s="2"/>
      <c r="F825" s="2"/>
      <c r="G825" s="2"/>
      <c r="H825" s="2"/>
      <c r="I825" s="8"/>
      <c r="J825" s="8"/>
      <c r="K825" s="8"/>
      <c r="L825" s="8"/>
      <c r="M825" s="8"/>
    </row>
    <row r="826" spans="3:13" x14ac:dyDescent="0.25">
      <c r="C826" s="3"/>
      <c r="D826" s="3"/>
      <c r="E826" s="2"/>
      <c r="F826" s="2"/>
      <c r="G826" s="2"/>
      <c r="H826" s="2"/>
      <c r="I826" s="8"/>
      <c r="J826" s="8"/>
      <c r="K826" s="8"/>
      <c r="L826" s="8"/>
      <c r="M826" s="8"/>
    </row>
    <row r="827" spans="3:13" x14ac:dyDescent="0.25">
      <c r="C827" s="3"/>
      <c r="D827" s="3"/>
      <c r="E827" s="2"/>
      <c r="F827" s="2"/>
      <c r="G827" s="2"/>
      <c r="H827" s="2"/>
      <c r="I827" s="8"/>
      <c r="J827" s="8"/>
      <c r="K827" s="8"/>
      <c r="L827" s="8"/>
      <c r="M827" s="8"/>
    </row>
    <row r="828" spans="3:13" x14ac:dyDescent="0.25">
      <c r="C828" s="3"/>
      <c r="D828" s="3"/>
      <c r="E828" s="2"/>
      <c r="F828" s="2"/>
      <c r="G828" s="2"/>
      <c r="H828" s="2"/>
      <c r="I828" s="8"/>
      <c r="J828" s="8"/>
      <c r="K828" s="8"/>
      <c r="L828" s="8"/>
      <c r="M828" s="8"/>
    </row>
    <row r="829" spans="3:13" x14ac:dyDescent="0.25">
      <c r="C829" s="3"/>
      <c r="D829" s="3"/>
      <c r="E829" s="2"/>
      <c r="F829" s="2"/>
      <c r="G829" s="2"/>
      <c r="H829" s="2"/>
      <c r="I829" s="8"/>
      <c r="J829" s="8"/>
      <c r="K829" s="8"/>
      <c r="L829" s="8"/>
      <c r="M829" s="8"/>
    </row>
    <row r="830" spans="3:13" x14ac:dyDescent="0.25">
      <c r="C830" s="3"/>
      <c r="D830" s="3"/>
      <c r="E830" s="2"/>
      <c r="F830" s="2"/>
      <c r="G830" s="2"/>
      <c r="H830" s="2"/>
      <c r="I830" s="8"/>
      <c r="J830" s="8"/>
      <c r="K830" s="8"/>
      <c r="L830" s="8"/>
      <c r="M830" s="8"/>
    </row>
    <row r="831" spans="3:13" x14ac:dyDescent="0.25">
      <c r="C831" s="3"/>
      <c r="D831" s="3"/>
      <c r="E831" s="2"/>
      <c r="F831" s="2"/>
      <c r="G831" s="2"/>
      <c r="H831" s="2"/>
      <c r="I831" s="8"/>
      <c r="J831" s="8"/>
      <c r="K831" s="8"/>
      <c r="L831" s="8"/>
      <c r="M831" s="8"/>
    </row>
    <row r="832" spans="3:13" x14ac:dyDescent="0.25">
      <c r="C832" s="3"/>
      <c r="D832" s="3"/>
      <c r="E832" s="2"/>
      <c r="F832" s="2"/>
      <c r="G832" s="2"/>
      <c r="H832" s="2"/>
      <c r="I832" s="8"/>
      <c r="J832" s="8"/>
      <c r="K832" s="8"/>
      <c r="L832" s="8"/>
      <c r="M832" s="8"/>
    </row>
    <row r="833" spans="3:13" x14ac:dyDescent="0.25">
      <c r="C833" s="3"/>
      <c r="D833" s="3"/>
      <c r="E833" s="2"/>
      <c r="F833" s="2"/>
      <c r="G833" s="2"/>
      <c r="H833" s="2"/>
      <c r="I833" s="8"/>
      <c r="J833" s="8"/>
      <c r="K833" s="8"/>
      <c r="L833" s="8"/>
      <c r="M833" s="8"/>
    </row>
    <row r="834" spans="3:13" x14ac:dyDescent="0.25">
      <c r="C834" s="3"/>
      <c r="D834" s="3"/>
      <c r="E834" s="2"/>
      <c r="F834" s="2"/>
      <c r="G834" s="2"/>
      <c r="H834" s="2"/>
      <c r="I834" s="8"/>
      <c r="J834" s="8"/>
      <c r="K834" s="8"/>
      <c r="L834" s="8"/>
      <c r="M834" s="8"/>
    </row>
    <row r="835" spans="3:13" x14ac:dyDescent="0.25">
      <c r="C835" s="3"/>
      <c r="D835" s="3"/>
      <c r="E835" s="2"/>
      <c r="F835" s="2"/>
      <c r="G835" s="2"/>
      <c r="H835" s="2"/>
      <c r="I835" s="8"/>
      <c r="J835" s="8"/>
      <c r="K835" s="8"/>
      <c r="L835" s="8"/>
      <c r="M835" s="8"/>
    </row>
    <row r="836" spans="3:13" x14ac:dyDescent="0.25">
      <c r="C836" s="3"/>
      <c r="D836" s="3"/>
      <c r="E836" s="2"/>
      <c r="F836" s="2"/>
      <c r="G836" s="2"/>
      <c r="H836" s="2"/>
      <c r="I836" s="8"/>
      <c r="J836" s="8"/>
      <c r="K836" s="8"/>
      <c r="L836" s="8"/>
      <c r="M836" s="8"/>
    </row>
    <row r="837" spans="3:13" x14ac:dyDescent="0.25">
      <c r="C837" s="3"/>
      <c r="D837" s="3"/>
      <c r="E837" s="2"/>
      <c r="F837" s="2"/>
      <c r="G837" s="2"/>
      <c r="H837" s="2"/>
      <c r="I837" s="8"/>
      <c r="J837" s="8"/>
      <c r="K837" s="8"/>
      <c r="L837" s="8"/>
      <c r="M837" s="8"/>
    </row>
    <row r="838" spans="3:13" x14ac:dyDescent="0.25">
      <c r="C838" s="3"/>
      <c r="D838" s="3"/>
      <c r="E838" s="2"/>
      <c r="F838" s="2"/>
      <c r="G838" s="2"/>
      <c r="H838" s="2"/>
      <c r="I838" s="8"/>
      <c r="J838" s="8"/>
      <c r="K838" s="8"/>
      <c r="L838" s="8"/>
      <c r="M838" s="8"/>
    </row>
    <row r="839" spans="3:13" x14ac:dyDescent="0.25">
      <c r="C839" s="3"/>
      <c r="D839" s="3"/>
      <c r="E839" s="2"/>
      <c r="F839" s="2"/>
      <c r="G839" s="2"/>
      <c r="H839" s="2"/>
      <c r="I839" s="8"/>
      <c r="J839" s="8"/>
      <c r="K839" s="8"/>
      <c r="L839" s="8"/>
      <c r="M839" s="8"/>
    </row>
    <row r="840" spans="3:13" x14ac:dyDescent="0.25">
      <c r="C840" s="3"/>
      <c r="D840" s="3"/>
      <c r="E840" s="2"/>
      <c r="F840" s="2"/>
      <c r="G840" s="2"/>
      <c r="H840" s="2"/>
      <c r="I840" s="8"/>
      <c r="J840" s="8"/>
      <c r="K840" s="8"/>
      <c r="L840" s="8"/>
      <c r="M840" s="8"/>
    </row>
    <row r="841" spans="3:13" x14ac:dyDescent="0.25">
      <c r="C841" s="3"/>
      <c r="D841" s="3"/>
      <c r="E841" s="2"/>
      <c r="F841" s="2"/>
      <c r="G841" s="2"/>
      <c r="H841" s="2"/>
      <c r="I841" s="8"/>
      <c r="J841" s="8"/>
      <c r="K841" s="8"/>
      <c r="L841" s="8"/>
      <c r="M841" s="8"/>
    </row>
    <row r="842" spans="3:13" x14ac:dyDescent="0.25">
      <c r="C842" s="3"/>
      <c r="D842" s="3"/>
      <c r="E842" s="2"/>
      <c r="F842" s="2"/>
      <c r="G842" s="2"/>
      <c r="H842" s="2"/>
      <c r="I842" s="8"/>
      <c r="J842" s="8"/>
      <c r="K842" s="8"/>
      <c r="L842" s="8"/>
      <c r="M842" s="8"/>
    </row>
    <row r="843" spans="3:13" x14ac:dyDescent="0.25">
      <c r="C843" s="3"/>
      <c r="D843" s="3"/>
      <c r="E843" s="2"/>
      <c r="F843" s="2"/>
      <c r="G843" s="2"/>
      <c r="H843" s="2"/>
      <c r="I843" s="8"/>
      <c r="J843" s="8"/>
      <c r="K843" s="8"/>
      <c r="L843" s="8"/>
      <c r="M843" s="8"/>
    </row>
    <row r="844" spans="3:13" x14ac:dyDescent="0.25">
      <c r="C844" s="3"/>
      <c r="D844" s="3"/>
      <c r="E844" s="2"/>
      <c r="F844" s="2"/>
      <c r="G844" s="2"/>
      <c r="H844" s="2"/>
      <c r="I844" s="8"/>
      <c r="J844" s="8"/>
      <c r="K844" s="8"/>
      <c r="L844" s="8"/>
      <c r="M844" s="8"/>
    </row>
    <row r="845" spans="3:13" x14ac:dyDescent="0.25">
      <c r="C845" s="3"/>
      <c r="D845" s="3"/>
      <c r="E845" s="2"/>
      <c r="F845" s="2"/>
      <c r="G845" s="2"/>
      <c r="H845" s="2"/>
      <c r="I845" s="8"/>
      <c r="J845" s="8"/>
      <c r="K845" s="8"/>
      <c r="L845" s="8"/>
      <c r="M845" s="8"/>
    </row>
    <row r="846" spans="3:13" x14ac:dyDescent="0.25">
      <c r="C846" s="3"/>
      <c r="D846" s="3"/>
      <c r="E846" s="2"/>
      <c r="F846" s="2"/>
      <c r="G846" s="2"/>
      <c r="H846" s="2"/>
      <c r="I846" s="8"/>
      <c r="J846" s="8"/>
      <c r="K846" s="8"/>
      <c r="L846" s="8"/>
      <c r="M846" s="8"/>
    </row>
    <row r="847" spans="3:13" x14ac:dyDescent="0.25">
      <c r="C847" s="3"/>
      <c r="D847" s="3"/>
      <c r="E847" s="2"/>
      <c r="F847" s="2"/>
      <c r="G847" s="2"/>
      <c r="H847" s="2"/>
      <c r="I847" s="8"/>
      <c r="J847" s="8"/>
      <c r="K847" s="8"/>
      <c r="L847" s="8"/>
      <c r="M847" s="8"/>
    </row>
    <row r="848" spans="3:13" x14ac:dyDescent="0.25">
      <c r="C848" s="3"/>
      <c r="D848" s="3"/>
      <c r="E848" s="2"/>
      <c r="F848" s="2"/>
      <c r="G848" s="2"/>
      <c r="H848" s="2"/>
      <c r="I848" s="8"/>
      <c r="J848" s="8"/>
      <c r="K848" s="8"/>
      <c r="L848" s="8"/>
      <c r="M848" s="8"/>
    </row>
    <row r="849" spans="3:13" x14ac:dyDescent="0.25">
      <c r="C849" s="3"/>
      <c r="D849" s="3"/>
      <c r="E849" s="2"/>
      <c r="F849" s="2"/>
      <c r="G849" s="2"/>
      <c r="H849" s="2"/>
      <c r="I849" s="8"/>
      <c r="J849" s="8"/>
      <c r="K849" s="8"/>
      <c r="L849" s="8"/>
      <c r="M849" s="8"/>
    </row>
    <row r="850" spans="3:13" x14ac:dyDescent="0.25">
      <c r="C850" s="3"/>
      <c r="D850" s="3"/>
      <c r="E850" s="2"/>
      <c r="F850" s="2"/>
      <c r="G850" s="2"/>
      <c r="H850" s="2"/>
      <c r="I850" s="8"/>
      <c r="J850" s="8"/>
      <c r="K850" s="8"/>
      <c r="L850" s="8"/>
      <c r="M850" s="8"/>
    </row>
    <row r="851" spans="3:13" x14ac:dyDescent="0.25">
      <c r="C851" s="3"/>
      <c r="D851" s="3"/>
      <c r="E851" s="2"/>
      <c r="F851" s="2"/>
      <c r="G851" s="2"/>
      <c r="H851" s="2"/>
      <c r="I851" s="8"/>
      <c r="J851" s="8"/>
      <c r="K851" s="8"/>
      <c r="L851" s="8"/>
      <c r="M851" s="8"/>
    </row>
    <row r="852" spans="3:13" x14ac:dyDescent="0.25">
      <c r="C852" s="3"/>
      <c r="D852" s="3"/>
      <c r="E852" s="2"/>
      <c r="F852" s="2"/>
      <c r="G852" s="2"/>
      <c r="H852" s="2"/>
      <c r="I852" s="8"/>
      <c r="J852" s="8"/>
      <c r="K852" s="8"/>
      <c r="L852" s="8"/>
      <c r="M852" s="8"/>
    </row>
    <row r="853" spans="3:13" x14ac:dyDescent="0.25">
      <c r="C853" s="3"/>
      <c r="D853" s="3"/>
      <c r="E853" s="2"/>
      <c r="F853" s="2"/>
      <c r="G853" s="2"/>
      <c r="H853" s="2"/>
      <c r="I853" s="8"/>
      <c r="J853" s="8"/>
      <c r="K853" s="8"/>
      <c r="L853" s="8"/>
      <c r="M853" s="8"/>
    </row>
    <row r="854" spans="3:13" x14ac:dyDescent="0.25">
      <c r="C854" s="3"/>
      <c r="D854" s="3"/>
      <c r="E854" s="2"/>
      <c r="F854" s="2"/>
      <c r="G854" s="2"/>
      <c r="H854" s="2"/>
      <c r="I854" s="8"/>
      <c r="J854" s="8"/>
      <c r="K854" s="8"/>
      <c r="L854" s="8"/>
      <c r="M854" s="8"/>
    </row>
    <row r="855" spans="3:13" x14ac:dyDescent="0.25">
      <c r="C855" s="3"/>
      <c r="D855" s="3"/>
      <c r="E855" s="2"/>
      <c r="F855" s="2"/>
      <c r="G855" s="2"/>
      <c r="H855" s="2"/>
      <c r="I855" s="8"/>
      <c r="J855" s="8"/>
      <c r="K855" s="8"/>
      <c r="L855" s="8"/>
      <c r="M855" s="8"/>
    </row>
    <row r="856" spans="3:13" x14ac:dyDescent="0.25">
      <c r="C856" s="3"/>
      <c r="D856" s="3"/>
      <c r="E856" s="2"/>
      <c r="F856" s="2"/>
      <c r="G856" s="2"/>
      <c r="H856" s="2"/>
      <c r="I856" s="8"/>
      <c r="J856" s="8"/>
      <c r="K856" s="8"/>
      <c r="L856" s="8"/>
      <c r="M856" s="8"/>
    </row>
    <row r="857" spans="3:13" x14ac:dyDescent="0.25">
      <c r="C857" s="3"/>
      <c r="D857" s="3"/>
      <c r="E857" s="2"/>
      <c r="F857" s="2"/>
      <c r="G857" s="2"/>
      <c r="H857" s="2"/>
      <c r="I857" s="8"/>
      <c r="J857" s="8"/>
      <c r="K857" s="8"/>
      <c r="L857" s="8"/>
      <c r="M857" s="8"/>
    </row>
    <row r="858" spans="3:13" x14ac:dyDescent="0.25">
      <c r="C858" s="3"/>
      <c r="D858" s="3"/>
      <c r="E858" s="2"/>
      <c r="F858" s="2"/>
      <c r="G858" s="2"/>
      <c r="H858" s="2"/>
      <c r="I858" s="8"/>
      <c r="J858" s="8"/>
      <c r="K858" s="8"/>
      <c r="L858" s="8"/>
      <c r="M858" s="8"/>
    </row>
    <row r="859" spans="3:13" x14ac:dyDescent="0.25">
      <c r="C859" s="3"/>
      <c r="D859" s="3"/>
      <c r="E859" s="2"/>
      <c r="F859" s="2"/>
      <c r="G859" s="2"/>
      <c r="H859" s="2"/>
      <c r="I859" s="8"/>
      <c r="J859" s="8"/>
      <c r="K859" s="8"/>
      <c r="L859" s="8"/>
      <c r="M859" s="8"/>
    </row>
    <row r="860" spans="3:13" x14ac:dyDescent="0.25">
      <c r="C860" s="3"/>
      <c r="D860" s="3"/>
      <c r="E860" s="2"/>
      <c r="F860" s="2"/>
      <c r="G860" s="2"/>
      <c r="H860" s="2"/>
      <c r="I860" s="8"/>
      <c r="J860" s="8"/>
      <c r="K860" s="8"/>
      <c r="L860" s="8"/>
      <c r="M860" s="8"/>
    </row>
    <row r="861" spans="3:13" x14ac:dyDescent="0.25">
      <c r="C861" s="3"/>
      <c r="D861" s="3"/>
      <c r="E861" s="2"/>
      <c r="F861" s="2"/>
      <c r="G861" s="2"/>
      <c r="H861" s="2"/>
      <c r="I861" s="8"/>
      <c r="J861" s="8"/>
      <c r="K861" s="8"/>
      <c r="L861" s="8"/>
      <c r="M861" s="8"/>
    </row>
    <row r="862" spans="3:13" x14ac:dyDescent="0.25">
      <c r="C862" s="3"/>
      <c r="D862" s="3"/>
      <c r="E862" s="2"/>
      <c r="F862" s="2"/>
      <c r="G862" s="2"/>
      <c r="H862" s="2"/>
      <c r="I862" s="8"/>
      <c r="J862" s="8"/>
      <c r="K862" s="8"/>
      <c r="L862" s="8"/>
      <c r="M862" s="8"/>
    </row>
    <row r="863" spans="3:13" x14ac:dyDescent="0.25">
      <c r="C863" s="3"/>
      <c r="D863" s="3"/>
      <c r="E863" s="2"/>
      <c r="F863" s="2"/>
      <c r="G863" s="2"/>
      <c r="H863" s="2"/>
      <c r="I863" s="8"/>
      <c r="J863" s="8"/>
      <c r="K863" s="8"/>
      <c r="L863" s="8"/>
      <c r="M863" s="8"/>
    </row>
    <row r="864" spans="3:13" x14ac:dyDescent="0.25">
      <c r="C864" s="3"/>
      <c r="D864" s="3"/>
      <c r="E864" s="2"/>
      <c r="F864" s="2"/>
      <c r="G864" s="2"/>
      <c r="H864" s="2"/>
      <c r="I864" s="8"/>
      <c r="J864" s="8"/>
      <c r="K864" s="8"/>
      <c r="L864" s="8"/>
      <c r="M864" s="8"/>
    </row>
    <row r="865" spans="3:13" x14ac:dyDescent="0.25">
      <c r="C865" s="3"/>
      <c r="D865" s="3"/>
      <c r="E865" s="2"/>
      <c r="F865" s="2"/>
      <c r="G865" s="2"/>
      <c r="H865" s="2"/>
      <c r="I865" s="8"/>
      <c r="J865" s="8"/>
      <c r="K865" s="8"/>
      <c r="L865" s="8"/>
      <c r="M865" s="8"/>
    </row>
    <row r="866" spans="3:13" x14ac:dyDescent="0.25">
      <c r="C866" s="3"/>
      <c r="D866" s="3"/>
      <c r="E866" s="2"/>
      <c r="F866" s="2"/>
      <c r="G866" s="2"/>
      <c r="H866" s="2"/>
      <c r="I866" s="8"/>
      <c r="J866" s="8"/>
      <c r="K866" s="8"/>
      <c r="L866" s="8"/>
      <c r="M866" s="8"/>
    </row>
    <row r="867" spans="3:13" x14ac:dyDescent="0.25">
      <c r="C867" s="3"/>
      <c r="D867" s="3"/>
      <c r="E867" s="2"/>
      <c r="F867" s="2"/>
      <c r="G867" s="2"/>
      <c r="H867" s="2"/>
      <c r="I867" s="8"/>
      <c r="J867" s="8"/>
      <c r="K867" s="8"/>
      <c r="L867" s="8"/>
      <c r="M867" s="8"/>
    </row>
    <row r="868" spans="3:13" x14ac:dyDescent="0.25">
      <c r="C868" s="3"/>
      <c r="D868" s="3"/>
      <c r="E868" s="2"/>
      <c r="F868" s="2"/>
      <c r="G868" s="2"/>
      <c r="H868" s="2"/>
      <c r="I868" s="8"/>
      <c r="J868" s="8"/>
      <c r="K868" s="8"/>
      <c r="L868" s="8"/>
      <c r="M868" s="8"/>
    </row>
    <row r="869" spans="3:13" x14ac:dyDescent="0.25">
      <c r="C869" s="3"/>
      <c r="D869" s="3"/>
      <c r="E869" s="2"/>
      <c r="F869" s="2"/>
      <c r="G869" s="2"/>
      <c r="H869" s="2"/>
      <c r="I869" s="8"/>
      <c r="J869" s="8"/>
      <c r="K869" s="8"/>
      <c r="L869" s="8"/>
      <c r="M869" s="8"/>
    </row>
    <row r="870" spans="3:13" x14ac:dyDescent="0.25">
      <c r="C870" s="3"/>
      <c r="D870" s="3"/>
      <c r="E870" s="2"/>
      <c r="F870" s="2"/>
      <c r="G870" s="2"/>
      <c r="H870" s="2"/>
      <c r="I870" s="8"/>
      <c r="J870" s="8"/>
      <c r="K870" s="8"/>
      <c r="L870" s="8"/>
      <c r="M870" s="8"/>
    </row>
    <row r="871" spans="3:13" x14ac:dyDescent="0.25">
      <c r="C871" s="3"/>
      <c r="D871" s="3"/>
      <c r="E871" s="2"/>
      <c r="F871" s="2"/>
      <c r="G871" s="2"/>
      <c r="H871" s="2"/>
      <c r="I871" s="8"/>
      <c r="J871" s="8"/>
      <c r="K871" s="8"/>
      <c r="L871" s="8"/>
      <c r="M871" s="8"/>
    </row>
    <row r="872" spans="3:13" x14ac:dyDescent="0.25">
      <c r="C872" s="3"/>
      <c r="D872" s="3"/>
      <c r="E872" s="2"/>
      <c r="F872" s="2"/>
      <c r="G872" s="2"/>
      <c r="H872" s="2"/>
      <c r="I872" s="8"/>
      <c r="J872" s="8"/>
      <c r="K872" s="8"/>
      <c r="L872" s="8"/>
      <c r="M872" s="8"/>
    </row>
    <row r="873" spans="3:13" x14ac:dyDescent="0.25">
      <c r="C873" s="3"/>
      <c r="D873" s="3"/>
      <c r="E873" s="2"/>
      <c r="F873" s="2"/>
      <c r="G873" s="2"/>
      <c r="H873" s="2"/>
      <c r="I873" s="8"/>
      <c r="J873" s="8"/>
      <c r="K873" s="8"/>
      <c r="L873" s="8"/>
      <c r="M873" s="8"/>
    </row>
    <row r="874" spans="3:13" x14ac:dyDescent="0.25">
      <c r="C874" s="3"/>
      <c r="D874" s="3"/>
      <c r="E874" s="2"/>
      <c r="F874" s="2"/>
      <c r="G874" s="2"/>
      <c r="H874" s="2"/>
      <c r="I874" s="8"/>
      <c r="J874" s="8"/>
      <c r="K874" s="8"/>
      <c r="L874" s="8"/>
      <c r="M874" s="8"/>
    </row>
    <row r="875" spans="3:13" x14ac:dyDescent="0.25">
      <c r="C875" s="3"/>
      <c r="D875" s="3"/>
      <c r="E875" s="2"/>
      <c r="F875" s="2"/>
      <c r="G875" s="2"/>
      <c r="H875" s="2"/>
      <c r="I875" s="8"/>
      <c r="J875" s="8"/>
      <c r="K875" s="8"/>
      <c r="L875" s="8"/>
      <c r="M875" s="8"/>
    </row>
    <row r="876" spans="3:13" x14ac:dyDescent="0.25">
      <c r="C876" s="3"/>
      <c r="D876" s="3"/>
      <c r="E876" s="2"/>
      <c r="F876" s="2"/>
      <c r="G876" s="2"/>
      <c r="H876" s="2"/>
      <c r="I876" s="8"/>
      <c r="J876" s="8"/>
      <c r="K876" s="8"/>
      <c r="L876" s="8"/>
      <c r="M876" s="8"/>
    </row>
    <row r="877" spans="3:13" x14ac:dyDescent="0.25">
      <c r="C877" s="3"/>
      <c r="D877" s="3"/>
      <c r="E877" s="2"/>
      <c r="F877" s="2"/>
      <c r="G877" s="2"/>
      <c r="H877" s="2"/>
      <c r="I877" s="8"/>
      <c r="J877" s="8"/>
      <c r="K877" s="8"/>
      <c r="L877" s="8"/>
      <c r="M877" s="8"/>
    </row>
    <row r="878" spans="3:13" x14ac:dyDescent="0.25">
      <c r="C878" s="3"/>
      <c r="D878" s="3"/>
      <c r="E878" s="2"/>
      <c r="F878" s="2"/>
      <c r="G878" s="2"/>
      <c r="H878" s="2"/>
      <c r="I878" s="8"/>
      <c r="J878" s="8"/>
      <c r="K878" s="8"/>
      <c r="L878" s="8"/>
      <c r="M878" s="8"/>
    </row>
    <row r="879" spans="3:13" x14ac:dyDescent="0.25">
      <c r="C879" s="3"/>
      <c r="D879" s="3"/>
      <c r="E879" s="2"/>
      <c r="F879" s="2"/>
      <c r="G879" s="2"/>
      <c r="H879" s="2"/>
      <c r="I879" s="8"/>
      <c r="J879" s="8"/>
      <c r="K879" s="8"/>
      <c r="L879" s="8"/>
      <c r="M879" s="8"/>
    </row>
    <row r="880" spans="3:13" x14ac:dyDescent="0.25">
      <c r="C880" s="3"/>
      <c r="D880" s="3"/>
      <c r="E880" s="2"/>
      <c r="F880" s="2"/>
      <c r="G880" s="2"/>
      <c r="H880" s="2"/>
      <c r="I880" s="8"/>
      <c r="J880" s="8"/>
      <c r="K880" s="8"/>
      <c r="L880" s="8"/>
      <c r="M880" s="8"/>
    </row>
    <row r="881" spans="3:13" x14ac:dyDescent="0.25">
      <c r="C881" s="3"/>
      <c r="D881" s="3"/>
      <c r="E881" s="2"/>
      <c r="F881" s="2"/>
      <c r="G881" s="2"/>
      <c r="H881" s="2"/>
      <c r="I881" s="8"/>
      <c r="J881" s="8"/>
      <c r="K881" s="8"/>
      <c r="L881" s="8"/>
      <c r="M881" s="8"/>
    </row>
    <row r="882" spans="3:13" x14ac:dyDescent="0.25">
      <c r="C882" s="3"/>
      <c r="D882" s="3"/>
      <c r="E882" s="2"/>
      <c r="F882" s="2"/>
      <c r="G882" s="2"/>
      <c r="H882" s="2"/>
      <c r="I882" s="8"/>
      <c r="J882" s="8"/>
      <c r="K882" s="8"/>
      <c r="L882" s="8"/>
      <c r="M882" s="8"/>
    </row>
    <row r="883" spans="3:13" x14ac:dyDescent="0.25">
      <c r="C883" s="3"/>
      <c r="D883" s="3"/>
      <c r="E883" s="2"/>
      <c r="F883" s="2"/>
      <c r="G883" s="2"/>
      <c r="H883" s="2"/>
      <c r="I883" s="8"/>
      <c r="J883" s="8"/>
      <c r="K883" s="8"/>
      <c r="L883" s="8"/>
      <c r="M883" s="8"/>
    </row>
    <row r="884" spans="3:13" x14ac:dyDescent="0.25">
      <c r="C884" s="3"/>
      <c r="D884" s="3"/>
      <c r="E884" s="2"/>
      <c r="F884" s="2"/>
      <c r="G884" s="2"/>
      <c r="H884" s="2"/>
      <c r="I884" s="8"/>
      <c r="J884" s="8"/>
      <c r="K884" s="8"/>
      <c r="L884" s="8"/>
      <c r="M884" s="8"/>
    </row>
    <row r="885" spans="3:13" x14ac:dyDescent="0.25">
      <c r="C885" s="3"/>
      <c r="D885" s="3"/>
      <c r="E885" s="2"/>
      <c r="F885" s="2"/>
      <c r="G885" s="2"/>
      <c r="H885" s="2"/>
      <c r="I885" s="8"/>
      <c r="J885" s="8"/>
      <c r="K885" s="8"/>
      <c r="L885" s="8"/>
      <c r="M885" s="8"/>
    </row>
    <row r="886" spans="3:13" x14ac:dyDescent="0.25">
      <c r="C886" s="3"/>
      <c r="D886" s="3"/>
      <c r="E886" s="2"/>
      <c r="F886" s="2"/>
      <c r="G886" s="2"/>
      <c r="H886" s="2"/>
      <c r="I886" s="8"/>
      <c r="J886" s="8"/>
      <c r="K886" s="8"/>
      <c r="L886" s="8"/>
      <c r="M886" s="8"/>
    </row>
    <row r="887" spans="3:13" x14ac:dyDescent="0.25">
      <c r="C887" s="3"/>
      <c r="D887" s="3"/>
      <c r="E887" s="2"/>
      <c r="F887" s="2"/>
      <c r="G887" s="2"/>
      <c r="H887" s="2"/>
      <c r="I887" s="8"/>
      <c r="J887" s="8"/>
      <c r="K887" s="8"/>
      <c r="L887" s="8"/>
      <c r="M887" s="8"/>
    </row>
    <row r="888" spans="3:13" x14ac:dyDescent="0.25">
      <c r="C888" s="3"/>
      <c r="D888" s="3"/>
      <c r="E888" s="2"/>
      <c r="F888" s="2"/>
      <c r="G888" s="2"/>
      <c r="H888" s="2"/>
      <c r="I888" s="8"/>
      <c r="J888" s="8"/>
      <c r="K888" s="8"/>
      <c r="L888" s="8"/>
      <c r="M888" s="8"/>
    </row>
    <row r="889" spans="3:13" x14ac:dyDescent="0.25">
      <c r="C889" s="3"/>
      <c r="D889" s="3"/>
      <c r="E889" s="2"/>
      <c r="F889" s="2"/>
      <c r="G889" s="2"/>
      <c r="H889" s="2"/>
      <c r="I889" s="8"/>
      <c r="J889" s="8"/>
      <c r="K889" s="8"/>
      <c r="L889" s="8"/>
      <c r="M889" s="8"/>
    </row>
    <row r="890" spans="3:13" x14ac:dyDescent="0.25">
      <c r="C890" s="3"/>
      <c r="D890" s="3"/>
      <c r="E890" s="2"/>
      <c r="F890" s="2"/>
      <c r="G890" s="2"/>
      <c r="H890" s="2"/>
      <c r="I890" s="8"/>
      <c r="J890" s="8"/>
      <c r="K890" s="8"/>
      <c r="L890" s="8"/>
      <c r="M890" s="8"/>
    </row>
    <row r="891" spans="3:13" x14ac:dyDescent="0.25">
      <c r="C891" s="3"/>
      <c r="D891" s="3"/>
      <c r="E891" s="2"/>
      <c r="F891" s="2"/>
      <c r="G891" s="2"/>
      <c r="H891" s="2"/>
      <c r="I891" s="8"/>
      <c r="J891" s="8"/>
      <c r="K891" s="8"/>
      <c r="L891" s="8"/>
      <c r="M891" s="8"/>
    </row>
    <row r="892" spans="3:13" x14ac:dyDescent="0.25">
      <c r="C892" s="3"/>
      <c r="D892" s="3"/>
      <c r="E892" s="2"/>
      <c r="F892" s="2"/>
      <c r="G892" s="2"/>
      <c r="H892" s="2"/>
      <c r="I892" s="8"/>
      <c r="J892" s="8"/>
      <c r="K892" s="8"/>
      <c r="L892" s="8"/>
      <c r="M892" s="8"/>
    </row>
    <row r="893" spans="3:13" x14ac:dyDescent="0.25">
      <c r="C893" s="3"/>
      <c r="D893" s="3"/>
      <c r="E893" s="2"/>
      <c r="F893" s="2"/>
      <c r="G893" s="2"/>
      <c r="H893" s="2"/>
      <c r="I893" s="8"/>
      <c r="J893" s="8"/>
      <c r="K893" s="8"/>
      <c r="L893" s="8"/>
      <c r="M893" s="8"/>
    </row>
    <row r="894" spans="3:13" x14ac:dyDescent="0.25">
      <c r="C894" s="3"/>
      <c r="D894" s="3"/>
      <c r="E894" s="2"/>
      <c r="F894" s="2"/>
      <c r="G894" s="2"/>
      <c r="H894" s="2"/>
      <c r="I894" s="8"/>
      <c r="J894" s="8"/>
      <c r="K894" s="8"/>
      <c r="L894" s="8"/>
      <c r="M894" s="8"/>
    </row>
    <row r="895" spans="3:13" x14ac:dyDescent="0.25">
      <c r="C895" s="3"/>
      <c r="D895" s="3"/>
      <c r="E895" s="2"/>
      <c r="F895" s="2"/>
      <c r="G895" s="2"/>
      <c r="H895" s="2"/>
      <c r="I895" s="8"/>
      <c r="J895" s="8"/>
      <c r="K895" s="8"/>
      <c r="L895" s="8"/>
      <c r="M895" s="8"/>
    </row>
    <row r="896" spans="3:13" x14ac:dyDescent="0.25">
      <c r="C896" s="3"/>
      <c r="D896" s="3"/>
      <c r="E896" s="2"/>
      <c r="F896" s="2"/>
      <c r="G896" s="2"/>
      <c r="H896" s="2"/>
      <c r="I896" s="8"/>
      <c r="J896" s="8"/>
      <c r="K896" s="8"/>
      <c r="L896" s="8"/>
      <c r="M896" s="8"/>
    </row>
    <row r="897" spans="3:13" x14ac:dyDescent="0.25">
      <c r="C897" s="3"/>
      <c r="D897" s="3"/>
      <c r="E897" s="2"/>
      <c r="F897" s="2"/>
      <c r="G897" s="2"/>
      <c r="H897" s="2"/>
      <c r="I897" s="8"/>
      <c r="J897" s="8"/>
      <c r="K897" s="8"/>
      <c r="L897" s="8"/>
      <c r="M897" s="8"/>
    </row>
    <row r="898" spans="3:13" x14ac:dyDescent="0.25">
      <c r="C898" s="3"/>
      <c r="D898" s="3"/>
      <c r="E898" s="2"/>
      <c r="F898" s="2"/>
      <c r="G898" s="2"/>
      <c r="H898" s="2"/>
      <c r="I898" s="8"/>
      <c r="J898" s="8"/>
      <c r="K898" s="8"/>
      <c r="L898" s="8"/>
      <c r="M898" s="8"/>
    </row>
    <row r="899" spans="3:13" x14ac:dyDescent="0.25">
      <c r="C899" s="3"/>
      <c r="D899" s="3"/>
      <c r="E899" s="2"/>
      <c r="F899" s="2"/>
      <c r="G899" s="2"/>
      <c r="H899" s="2"/>
      <c r="I899" s="8"/>
      <c r="J899" s="8"/>
      <c r="K899" s="8"/>
      <c r="L899" s="8"/>
      <c r="M899" s="8"/>
    </row>
    <row r="900" spans="3:13" x14ac:dyDescent="0.25">
      <c r="C900" s="3"/>
      <c r="D900" s="3"/>
      <c r="E900" s="2"/>
      <c r="F900" s="2"/>
      <c r="G900" s="2"/>
      <c r="H900" s="2"/>
      <c r="I900" s="8"/>
      <c r="J900" s="8"/>
      <c r="K900" s="8"/>
      <c r="L900" s="8"/>
      <c r="M900" s="8"/>
    </row>
    <row r="901" spans="3:13" x14ac:dyDescent="0.25">
      <c r="C901" s="3"/>
      <c r="D901" s="3"/>
      <c r="E901" s="2"/>
      <c r="F901" s="2"/>
      <c r="G901" s="2"/>
      <c r="H901" s="2"/>
      <c r="I901" s="8"/>
      <c r="J901" s="8"/>
      <c r="K901" s="8"/>
      <c r="L901" s="8"/>
      <c r="M901" s="8"/>
    </row>
    <row r="902" spans="3:13" x14ac:dyDescent="0.25">
      <c r="C902" s="3"/>
      <c r="D902" s="3"/>
      <c r="E902" s="2"/>
      <c r="F902" s="2"/>
      <c r="G902" s="2"/>
      <c r="H902" s="2"/>
      <c r="I902" s="8"/>
      <c r="J902" s="8"/>
      <c r="K902" s="8"/>
      <c r="L902" s="8"/>
      <c r="M902" s="8"/>
    </row>
    <row r="903" spans="3:13" x14ac:dyDescent="0.25">
      <c r="C903" s="3"/>
      <c r="D903" s="3"/>
      <c r="E903" s="2"/>
      <c r="F903" s="2"/>
      <c r="G903" s="2"/>
      <c r="H903" s="2"/>
      <c r="I903" s="8"/>
      <c r="J903" s="8"/>
      <c r="K903" s="8"/>
      <c r="L903" s="8"/>
      <c r="M903" s="8"/>
    </row>
    <row r="904" spans="3:13" x14ac:dyDescent="0.25">
      <c r="C904" s="3"/>
      <c r="D904" s="3"/>
      <c r="E904" s="2"/>
      <c r="F904" s="2"/>
      <c r="G904" s="2"/>
      <c r="H904" s="2"/>
      <c r="I904" s="8"/>
      <c r="J904" s="8"/>
      <c r="K904" s="8"/>
      <c r="L904" s="8"/>
      <c r="M904" s="8"/>
    </row>
    <row r="905" spans="3:13" x14ac:dyDescent="0.25">
      <c r="C905" s="3"/>
      <c r="D905" s="3"/>
      <c r="E905" s="2"/>
      <c r="F905" s="2"/>
      <c r="G905" s="2"/>
      <c r="H905" s="2"/>
      <c r="I905" s="8"/>
      <c r="J905" s="8"/>
      <c r="K905" s="8"/>
      <c r="L905" s="8"/>
      <c r="M905" s="8"/>
    </row>
    <row r="906" spans="3:13" x14ac:dyDescent="0.25">
      <c r="C906" s="3"/>
      <c r="D906" s="3"/>
      <c r="E906" s="2"/>
      <c r="F906" s="2"/>
      <c r="G906" s="2"/>
      <c r="H906" s="2"/>
      <c r="I906" s="8"/>
      <c r="J906" s="8"/>
      <c r="K906" s="8"/>
      <c r="L906" s="8"/>
      <c r="M906" s="8"/>
    </row>
    <row r="907" spans="3:13" x14ac:dyDescent="0.25">
      <c r="C907" s="3"/>
      <c r="D907" s="3"/>
      <c r="E907" s="2"/>
      <c r="F907" s="2"/>
      <c r="G907" s="2"/>
      <c r="H907" s="2"/>
      <c r="I907" s="8"/>
      <c r="J907" s="8"/>
      <c r="K907" s="8"/>
      <c r="L907" s="8"/>
      <c r="M907" s="8"/>
    </row>
    <row r="908" spans="3:13" x14ac:dyDescent="0.25">
      <c r="C908" s="3"/>
      <c r="D908" s="3"/>
      <c r="E908" s="2"/>
      <c r="F908" s="2"/>
      <c r="G908" s="2"/>
      <c r="H908" s="2"/>
      <c r="I908" s="8"/>
      <c r="J908" s="8"/>
      <c r="K908" s="8"/>
      <c r="L908" s="8"/>
      <c r="M908" s="8"/>
    </row>
    <row r="909" spans="3:13" x14ac:dyDescent="0.25">
      <c r="C909" s="3"/>
      <c r="D909" s="3"/>
      <c r="E909" s="2"/>
      <c r="F909" s="2"/>
      <c r="G909" s="2"/>
      <c r="H909" s="2"/>
      <c r="I909" s="8"/>
      <c r="J909" s="8"/>
      <c r="K909" s="8"/>
      <c r="L909" s="8"/>
      <c r="M909" s="8"/>
    </row>
    <row r="910" spans="3:13" x14ac:dyDescent="0.25">
      <c r="C910" s="3"/>
      <c r="D910" s="3"/>
      <c r="E910" s="2"/>
      <c r="F910" s="2"/>
      <c r="G910" s="2"/>
      <c r="H910" s="2"/>
      <c r="I910" s="8"/>
      <c r="J910" s="8"/>
      <c r="K910" s="8"/>
      <c r="L910" s="8"/>
      <c r="M910" s="8"/>
    </row>
    <row r="911" spans="3:13" x14ac:dyDescent="0.25">
      <c r="C911" s="3"/>
      <c r="D911" s="3"/>
      <c r="E911" s="2"/>
      <c r="F911" s="2"/>
      <c r="G911" s="2"/>
      <c r="H911" s="2"/>
      <c r="I911" s="8"/>
      <c r="J911" s="8"/>
      <c r="K911" s="8"/>
      <c r="L911" s="8"/>
      <c r="M911" s="8"/>
    </row>
    <row r="912" spans="3:13" x14ac:dyDescent="0.25">
      <c r="C912" s="3"/>
      <c r="D912" s="3"/>
      <c r="E912" s="2"/>
      <c r="F912" s="2"/>
      <c r="G912" s="2"/>
      <c r="H912" s="2"/>
      <c r="I912" s="8"/>
      <c r="J912" s="8"/>
      <c r="K912" s="8"/>
      <c r="L912" s="8"/>
      <c r="M912" s="8"/>
    </row>
    <row r="913" spans="3:13" x14ac:dyDescent="0.25">
      <c r="C913" s="3"/>
      <c r="D913" s="3"/>
      <c r="E913" s="2"/>
      <c r="F913" s="2"/>
      <c r="G913" s="2"/>
      <c r="H913" s="2"/>
      <c r="I913" s="8"/>
      <c r="J913" s="8"/>
      <c r="K913" s="8"/>
      <c r="L913" s="8"/>
      <c r="M913" s="8"/>
    </row>
    <row r="914" spans="3:13" x14ac:dyDescent="0.25">
      <c r="C914" s="3"/>
      <c r="D914" s="3"/>
      <c r="E914" s="2"/>
      <c r="F914" s="2"/>
      <c r="G914" s="2"/>
      <c r="H914" s="2"/>
      <c r="I914" s="8"/>
      <c r="J914" s="8"/>
      <c r="K914" s="8"/>
      <c r="L914" s="8"/>
      <c r="M914" s="8"/>
    </row>
    <row r="915" spans="3:13" x14ac:dyDescent="0.25">
      <c r="C915" s="3"/>
      <c r="D915" s="3"/>
      <c r="E915" s="2"/>
      <c r="F915" s="2"/>
      <c r="G915" s="2"/>
      <c r="H915" s="2"/>
      <c r="I915" s="8"/>
      <c r="J915" s="8"/>
      <c r="K915" s="8"/>
      <c r="L915" s="8"/>
      <c r="M915" s="8"/>
    </row>
    <row r="916" spans="3:13" x14ac:dyDescent="0.25">
      <c r="C916" s="3"/>
      <c r="D916" s="3"/>
      <c r="E916" s="2"/>
      <c r="F916" s="2"/>
      <c r="G916" s="2"/>
      <c r="H916" s="2"/>
      <c r="I916" s="8"/>
      <c r="J916" s="8"/>
      <c r="K916" s="8"/>
      <c r="L916" s="8"/>
      <c r="M916" s="8"/>
    </row>
    <row r="917" spans="3:13" x14ac:dyDescent="0.25">
      <c r="C917" s="3"/>
      <c r="D917" s="3"/>
      <c r="E917" s="2"/>
      <c r="F917" s="2"/>
      <c r="G917" s="2"/>
      <c r="H917" s="2"/>
      <c r="I917" s="8"/>
      <c r="J917" s="8"/>
      <c r="K917" s="8"/>
      <c r="L917" s="8"/>
      <c r="M917" s="8"/>
    </row>
    <row r="918" spans="3:13" x14ac:dyDescent="0.25">
      <c r="C918" s="3"/>
      <c r="D918" s="3"/>
      <c r="E918" s="2"/>
      <c r="F918" s="2"/>
      <c r="G918" s="2"/>
      <c r="H918" s="2"/>
      <c r="I918" s="8"/>
      <c r="J918" s="8"/>
      <c r="K918" s="8"/>
      <c r="L918" s="8"/>
      <c r="M918" s="8"/>
    </row>
    <row r="919" spans="3:13" x14ac:dyDescent="0.25">
      <c r="C919" s="3"/>
      <c r="D919" s="3"/>
      <c r="E919" s="2"/>
      <c r="F919" s="2"/>
      <c r="G919" s="2"/>
      <c r="H919" s="2"/>
      <c r="I919" s="8"/>
      <c r="J919" s="8"/>
      <c r="K919" s="8"/>
      <c r="L919" s="8"/>
      <c r="M919" s="8"/>
    </row>
    <row r="920" spans="3:13" x14ac:dyDescent="0.25">
      <c r="C920" s="3"/>
      <c r="D920" s="3"/>
      <c r="E920" s="2"/>
      <c r="F920" s="2"/>
      <c r="G920" s="2"/>
      <c r="H920" s="2"/>
      <c r="I920" s="8"/>
      <c r="J920" s="8"/>
      <c r="K920" s="8"/>
      <c r="L920" s="8"/>
      <c r="M920" s="8"/>
    </row>
    <row r="921" spans="3:13" x14ac:dyDescent="0.25">
      <c r="C921" s="3"/>
      <c r="D921" s="3"/>
      <c r="E921" s="2"/>
      <c r="F921" s="2"/>
      <c r="G921" s="2"/>
      <c r="H921" s="2"/>
      <c r="I921" s="8"/>
      <c r="J921" s="8"/>
      <c r="K921" s="8"/>
      <c r="L921" s="8"/>
      <c r="M921" s="8"/>
    </row>
    <row r="922" spans="3:13" x14ac:dyDescent="0.25">
      <c r="C922" s="3"/>
      <c r="D922" s="3"/>
      <c r="E922" s="2"/>
      <c r="F922" s="2"/>
      <c r="G922" s="2"/>
      <c r="H922" s="2"/>
      <c r="I922" s="8"/>
      <c r="J922" s="8"/>
      <c r="K922" s="8"/>
      <c r="L922" s="8"/>
      <c r="M922" s="8"/>
    </row>
    <row r="923" spans="3:13" x14ac:dyDescent="0.25">
      <c r="C923" s="3"/>
      <c r="D923" s="3"/>
      <c r="E923" s="2"/>
      <c r="F923" s="2"/>
      <c r="G923" s="2"/>
      <c r="H923" s="2"/>
      <c r="I923" s="8"/>
      <c r="J923" s="8"/>
      <c r="K923" s="8"/>
      <c r="L923" s="8"/>
      <c r="M923" s="8"/>
    </row>
    <row r="924" spans="3:13" x14ac:dyDescent="0.25">
      <c r="C924" s="3"/>
      <c r="D924" s="3"/>
      <c r="E924" s="2"/>
      <c r="F924" s="2"/>
      <c r="G924" s="2"/>
      <c r="H924" s="2"/>
      <c r="I924" s="8"/>
      <c r="J924" s="8"/>
      <c r="K924" s="8"/>
      <c r="L924" s="8"/>
      <c r="M924" s="8"/>
    </row>
    <row r="925" spans="3:13" x14ac:dyDescent="0.25">
      <c r="C925" s="3"/>
      <c r="D925" s="3"/>
      <c r="E925" s="2"/>
      <c r="F925" s="2"/>
      <c r="G925" s="2"/>
      <c r="H925" s="2"/>
      <c r="I925" s="8"/>
      <c r="J925" s="8"/>
      <c r="K925" s="8"/>
      <c r="L925" s="8"/>
      <c r="M925" s="8"/>
    </row>
    <row r="926" spans="3:13" x14ac:dyDescent="0.25">
      <c r="C926" s="3"/>
      <c r="D926" s="3"/>
      <c r="E926" s="2"/>
      <c r="F926" s="2"/>
      <c r="G926" s="2"/>
      <c r="H926" s="2"/>
      <c r="I926" s="8"/>
      <c r="J926" s="8"/>
      <c r="K926" s="8"/>
      <c r="L926" s="8"/>
      <c r="M926" s="8"/>
    </row>
    <row r="927" spans="3:13" x14ac:dyDescent="0.25">
      <c r="C927" s="3"/>
      <c r="D927" s="3"/>
      <c r="E927" s="2"/>
      <c r="F927" s="2"/>
      <c r="G927" s="2"/>
      <c r="H927" s="2"/>
      <c r="I927" s="8"/>
      <c r="J927" s="8"/>
      <c r="K927" s="8"/>
      <c r="L927" s="8"/>
      <c r="M927" s="8"/>
    </row>
    <row r="928" spans="3:13" x14ac:dyDescent="0.25">
      <c r="C928" s="3"/>
      <c r="D928" s="3"/>
      <c r="E928" s="2"/>
      <c r="F928" s="2"/>
      <c r="G928" s="2"/>
      <c r="H928" s="2"/>
      <c r="I928" s="8"/>
      <c r="J928" s="8"/>
      <c r="K928" s="8"/>
      <c r="L928" s="8"/>
      <c r="M928" s="8"/>
    </row>
    <row r="929" spans="3:13" x14ac:dyDescent="0.25">
      <c r="C929" s="3"/>
      <c r="D929" s="3"/>
      <c r="E929" s="2"/>
      <c r="F929" s="2"/>
      <c r="G929" s="2"/>
      <c r="H929" s="2"/>
      <c r="I929" s="8"/>
      <c r="J929" s="8"/>
      <c r="K929" s="8"/>
      <c r="L929" s="8"/>
      <c r="M929" s="8"/>
    </row>
    <row r="930" spans="3:13" x14ac:dyDescent="0.25">
      <c r="C930" s="3"/>
      <c r="D930" s="3"/>
      <c r="E930" s="2"/>
      <c r="F930" s="2"/>
      <c r="G930" s="2"/>
      <c r="H930" s="2"/>
      <c r="I930" s="8"/>
      <c r="J930" s="8"/>
      <c r="K930" s="8"/>
      <c r="L930" s="8"/>
      <c r="M930" s="8"/>
    </row>
    <row r="931" spans="3:13" x14ac:dyDescent="0.25">
      <c r="C931" s="3"/>
      <c r="D931" s="3"/>
      <c r="E931" s="2"/>
      <c r="F931" s="2"/>
      <c r="G931" s="2"/>
      <c r="H931" s="2"/>
      <c r="I931" s="8"/>
      <c r="J931" s="8"/>
      <c r="K931" s="8"/>
      <c r="L931" s="8"/>
      <c r="M931" s="8"/>
    </row>
    <row r="932" spans="3:13" x14ac:dyDescent="0.25">
      <c r="C932" s="3"/>
      <c r="D932" s="3"/>
      <c r="E932" s="2"/>
      <c r="F932" s="2"/>
      <c r="G932" s="2"/>
      <c r="H932" s="2"/>
      <c r="I932" s="8"/>
      <c r="J932" s="8"/>
      <c r="K932" s="8"/>
      <c r="L932" s="8"/>
      <c r="M932" s="8"/>
    </row>
    <row r="933" spans="3:13" x14ac:dyDescent="0.25">
      <c r="C933" s="3"/>
      <c r="D933" s="3"/>
      <c r="E933" s="2"/>
      <c r="F933" s="2"/>
      <c r="G933" s="2"/>
      <c r="H933" s="2"/>
      <c r="I933" s="8"/>
      <c r="J933" s="8"/>
      <c r="K933" s="8"/>
      <c r="L933" s="8"/>
      <c r="M933" s="8"/>
    </row>
    <row r="934" spans="3:13" x14ac:dyDescent="0.25">
      <c r="C934" s="3"/>
      <c r="D934" s="3"/>
      <c r="E934" s="2"/>
      <c r="F934" s="2"/>
      <c r="G934" s="2"/>
      <c r="H934" s="2"/>
      <c r="I934" s="8"/>
      <c r="J934" s="8"/>
      <c r="K934" s="8"/>
      <c r="L934" s="8"/>
      <c r="M934" s="8"/>
    </row>
    <row r="935" spans="3:13" x14ac:dyDescent="0.25">
      <c r="C935" s="3"/>
      <c r="D935" s="3"/>
      <c r="E935" s="2"/>
      <c r="F935" s="2"/>
      <c r="G935" s="2"/>
      <c r="H935" s="2"/>
      <c r="I935" s="8"/>
      <c r="J935" s="8"/>
      <c r="K935" s="8"/>
      <c r="L935" s="8"/>
      <c r="M935" s="8"/>
    </row>
    <row r="936" spans="3:13" x14ac:dyDescent="0.25">
      <c r="C936" s="3"/>
      <c r="D936" s="3"/>
      <c r="E936" s="2"/>
      <c r="F936" s="2"/>
      <c r="G936" s="2"/>
      <c r="H936" s="2"/>
      <c r="I936" s="8"/>
      <c r="J936" s="8"/>
      <c r="K936" s="8"/>
      <c r="L936" s="8"/>
      <c r="M936" s="8"/>
    </row>
    <row r="937" spans="3:13" x14ac:dyDescent="0.25">
      <c r="C937" s="3"/>
      <c r="D937" s="3"/>
      <c r="E937" s="2"/>
      <c r="F937" s="2"/>
      <c r="G937" s="2"/>
      <c r="H937" s="2"/>
      <c r="I937" s="8"/>
      <c r="J937" s="8"/>
      <c r="K937" s="8"/>
      <c r="L937" s="8"/>
      <c r="M937" s="8"/>
    </row>
    <row r="938" spans="3:13" x14ac:dyDescent="0.25">
      <c r="C938" s="3"/>
      <c r="D938" s="3"/>
      <c r="E938" s="2"/>
      <c r="F938" s="2"/>
      <c r="G938" s="2"/>
      <c r="H938" s="2"/>
      <c r="I938" s="8"/>
      <c r="J938" s="8"/>
      <c r="K938" s="8"/>
      <c r="L938" s="8"/>
      <c r="M938" s="8"/>
    </row>
    <row r="939" spans="3:13" x14ac:dyDescent="0.25">
      <c r="C939" s="3"/>
      <c r="D939" s="3"/>
      <c r="E939" s="2"/>
      <c r="F939" s="2"/>
      <c r="G939" s="2"/>
      <c r="H939" s="2"/>
      <c r="I939" s="8"/>
      <c r="J939" s="8"/>
      <c r="K939" s="8"/>
      <c r="L939" s="8"/>
      <c r="M939" s="8"/>
    </row>
    <row r="940" spans="3:13" x14ac:dyDescent="0.25">
      <c r="C940" s="3"/>
      <c r="D940" s="3"/>
      <c r="E940" s="2"/>
      <c r="F940" s="2"/>
      <c r="G940" s="2"/>
      <c r="H940" s="2"/>
      <c r="I940" s="8"/>
      <c r="J940" s="8"/>
      <c r="K940" s="8"/>
      <c r="L940" s="8"/>
      <c r="M940" s="8"/>
    </row>
    <row r="941" spans="3:13" x14ac:dyDescent="0.25">
      <c r="C941" s="3"/>
      <c r="D941" s="3"/>
      <c r="E941" s="2"/>
      <c r="F941" s="2"/>
      <c r="G941" s="2"/>
      <c r="H941" s="2"/>
      <c r="I941" s="8"/>
      <c r="J941" s="8"/>
      <c r="K941" s="8"/>
      <c r="L941" s="8"/>
      <c r="M941" s="8"/>
    </row>
    <row r="942" spans="3:13" x14ac:dyDescent="0.25">
      <c r="C942" s="3"/>
      <c r="D942" s="3"/>
      <c r="E942" s="2"/>
      <c r="F942" s="2"/>
      <c r="G942" s="2"/>
      <c r="H942" s="2"/>
      <c r="I942" s="8"/>
      <c r="J942" s="8"/>
      <c r="K942" s="8"/>
      <c r="L942" s="8"/>
      <c r="M942" s="8"/>
    </row>
    <row r="943" spans="3:13" x14ac:dyDescent="0.25">
      <c r="C943" s="3"/>
      <c r="D943" s="3"/>
      <c r="E943" s="2"/>
      <c r="F943" s="2"/>
      <c r="G943" s="2"/>
      <c r="H943" s="2"/>
      <c r="I943" s="8"/>
      <c r="J943" s="8"/>
      <c r="K943" s="8"/>
      <c r="L943" s="8"/>
      <c r="M943" s="8"/>
    </row>
    <row r="944" spans="3:13" x14ac:dyDescent="0.25">
      <c r="C944" s="3"/>
      <c r="D944" s="3"/>
      <c r="E944" s="2"/>
      <c r="F944" s="2"/>
      <c r="G944" s="2"/>
      <c r="H944" s="2"/>
      <c r="I944" s="8"/>
      <c r="J944" s="8"/>
      <c r="K944" s="8"/>
      <c r="L944" s="8"/>
      <c r="M944" s="8"/>
    </row>
    <row r="945" spans="3:13" x14ac:dyDescent="0.25">
      <c r="C945" s="3"/>
      <c r="D945" s="3"/>
      <c r="E945" s="2"/>
      <c r="F945" s="2"/>
      <c r="G945" s="2"/>
      <c r="H945" s="2"/>
      <c r="I945" s="8"/>
      <c r="J945" s="8"/>
      <c r="K945" s="8"/>
      <c r="L945" s="8"/>
      <c r="M945" s="8"/>
    </row>
    <row r="946" spans="3:13" x14ac:dyDescent="0.25">
      <c r="C946" s="3"/>
      <c r="D946" s="3"/>
      <c r="E946" s="2"/>
      <c r="F946" s="2"/>
      <c r="G946" s="2"/>
      <c r="H946" s="2"/>
      <c r="I946" s="8"/>
      <c r="J946" s="8"/>
      <c r="K946" s="8"/>
      <c r="L946" s="8"/>
      <c r="M946" s="8"/>
    </row>
    <row r="947" spans="3:13" x14ac:dyDescent="0.25">
      <c r="C947" s="3"/>
      <c r="D947" s="3"/>
      <c r="E947" s="2"/>
      <c r="F947" s="2"/>
      <c r="G947" s="2"/>
      <c r="H947" s="2"/>
      <c r="I947" s="8"/>
      <c r="J947" s="8"/>
      <c r="K947" s="8"/>
      <c r="L947" s="8"/>
      <c r="M947" s="8"/>
    </row>
    <row r="948" spans="3:13" x14ac:dyDescent="0.25">
      <c r="C948" s="3"/>
      <c r="D948" s="3"/>
      <c r="E948" s="2"/>
      <c r="F948" s="2"/>
      <c r="G948" s="2"/>
      <c r="H948" s="2"/>
      <c r="I948" s="8"/>
      <c r="J948" s="8"/>
      <c r="K948" s="8"/>
      <c r="L948" s="8"/>
      <c r="M948" s="8"/>
    </row>
    <row r="949" spans="3:13" x14ac:dyDescent="0.25">
      <c r="C949" s="3"/>
      <c r="D949" s="3"/>
      <c r="E949" s="2"/>
      <c r="F949" s="2"/>
      <c r="G949" s="2"/>
      <c r="H949" s="2"/>
      <c r="I949" s="8"/>
      <c r="J949" s="8"/>
      <c r="K949" s="8"/>
      <c r="L949" s="8"/>
      <c r="M949" s="8"/>
    </row>
    <row r="950" spans="3:13" x14ac:dyDescent="0.25">
      <c r="C950" s="3"/>
      <c r="D950" s="3"/>
      <c r="E950" s="2"/>
      <c r="F950" s="2"/>
      <c r="G950" s="2"/>
      <c r="H950" s="2"/>
      <c r="I950" s="8"/>
      <c r="J950" s="8"/>
      <c r="K950" s="8"/>
      <c r="L950" s="8"/>
      <c r="M950" s="8"/>
    </row>
    <row r="951" spans="3:13" x14ac:dyDescent="0.25">
      <c r="C951" s="3"/>
      <c r="D951" s="3"/>
      <c r="E951" s="2"/>
      <c r="F951" s="2"/>
      <c r="G951" s="2"/>
      <c r="H951" s="2"/>
      <c r="I951" s="8"/>
      <c r="J951" s="8"/>
      <c r="K951" s="8"/>
      <c r="L951" s="8"/>
      <c r="M951" s="8"/>
    </row>
    <row r="952" spans="3:13" x14ac:dyDescent="0.25">
      <c r="C952" s="3"/>
      <c r="D952" s="3"/>
      <c r="E952" s="2"/>
      <c r="F952" s="2"/>
      <c r="G952" s="2"/>
      <c r="H952" s="2"/>
      <c r="I952" s="8"/>
      <c r="J952" s="8"/>
      <c r="K952" s="8"/>
      <c r="L952" s="8"/>
      <c r="M952" s="8"/>
    </row>
    <row r="953" spans="3:13" x14ac:dyDescent="0.25">
      <c r="C953" s="3"/>
      <c r="D953" s="3"/>
      <c r="E953" s="2"/>
      <c r="F953" s="2"/>
      <c r="G953" s="2"/>
      <c r="H953" s="2"/>
      <c r="I953" s="8"/>
      <c r="J953" s="8"/>
      <c r="K953" s="8"/>
      <c r="L953" s="8"/>
      <c r="M953" s="8"/>
    </row>
    <row r="954" spans="3:13" x14ac:dyDescent="0.25">
      <c r="C954" s="3"/>
      <c r="D954" s="3"/>
      <c r="E954" s="2"/>
      <c r="F954" s="2"/>
      <c r="G954" s="2"/>
      <c r="H954" s="2"/>
      <c r="I954" s="8"/>
      <c r="J954" s="8"/>
      <c r="K954" s="8"/>
      <c r="L954" s="8"/>
      <c r="M954" s="8"/>
    </row>
    <row r="955" spans="3:13" x14ac:dyDescent="0.25">
      <c r="C955" s="3"/>
      <c r="D955" s="3"/>
      <c r="E955" s="2"/>
      <c r="F955" s="2"/>
      <c r="G955" s="2"/>
      <c r="H955" s="2"/>
      <c r="I955" s="8"/>
      <c r="J955" s="8"/>
      <c r="K955" s="8"/>
      <c r="L955" s="8"/>
      <c r="M955" s="8"/>
    </row>
    <row r="956" spans="3:13" x14ac:dyDescent="0.25">
      <c r="C956" s="3"/>
      <c r="D956" s="3"/>
      <c r="E956" s="2"/>
      <c r="F956" s="2"/>
      <c r="G956" s="2"/>
      <c r="H956" s="2"/>
      <c r="I956" s="8"/>
      <c r="J956" s="8"/>
      <c r="K956" s="8"/>
      <c r="L956" s="8"/>
      <c r="M956" s="8"/>
    </row>
    <row r="957" spans="3:13" x14ac:dyDescent="0.25">
      <c r="C957" s="3"/>
      <c r="D957" s="3"/>
      <c r="E957" s="2"/>
      <c r="F957" s="2"/>
      <c r="G957" s="2"/>
      <c r="H957" s="2"/>
      <c r="I957" s="8"/>
      <c r="J957" s="8"/>
      <c r="K957" s="8"/>
      <c r="L957" s="8"/>
      <c r="M957" s="8"/>
    </row>
    <row r="958" spans="3:13" x14ac:dyDescent="0.25">
      <c r="C958" s="3"/>
      <c r="D958" s="3"/>
      <c r="E958" s="2"/>
      <c r="F958" s="2"/>
      <c r="G958" s="2"/>
      <c r="H958" s="2"/>
      <c r="I958" s="8"/>
      <c r="J958" s="8"/>
      <c r="K958" s="8"/>
      <c r="L958" s="8"/>
      <c r="M958" s="8"/>
    </row>
    <row r="959" spans="3:13" x14ac:dyDescent="0.25">
      <c r="C959" s="3"/>
      <c r="D959" s="3"/>
      <c r="E959" s="2"/>
      <c r="F959" s="2"/>
      <c r="G959" s="2"/>
      <c r="H959" s="2"/>
      <c r="I959" s="8"/>
      <c r="J959" s="8"/>
      <c r="K959" s="8"/>
      <c r="L959" s="8"/>
      <c r="M959" s="8"/>
    </row>
    <row r="960" spans="3:13" x14ac:dyDescent="0.25">
      <c r="C960" s="3"/>
      <c r="D960" s="3"/>
      <c r="E960" s="2"/>
      <c r="F960" s="2"/>
      <c r="G960" s="2"/>
      <c r="H960" s="2"/>
      <c r="I960" s="8"/>
      <c r="J960" s="8"/>
      <c r="K960" s="8"/>
      <c r="L960" s="8"/>
      <c r="M960" s="8"/>
    </row>
    <row r="961" spans="3:13" x14ac:dyDescent="0.25">
      <c r="C961" s="3"/>
      <c r="D961" s="3"/>
      <c r="E961" s="2"/>
      <c r="F961" s="2"/>
      <c r="G961" s="2"/>
      <c r="H961" s="2"/>
      <c r="I961" s="8"/>
      <c r="J961" s="8"/>
      <c r="K961" s="8"/>
      <c r="L961" s="8"/>
      <c r="M961" s="8"/>
    </row>
    <row r="962" spans="3:13" x14ac:dyDescent="0.25">
      <c r="C962" s="3"/>
      <c r="D962" s="3"/>
      <c r="E962" s="2"/>
      <c r="F962" s="2"/>
      <c r="G962" s="2"/>
      <c r="H962" s="2"/>
      <c r="I962" s="8"/>
      <c r="J962" s="8"/>
      <c r="K962" s="8"/>
      <c r="L962" s="8"/>
      <c r="M962" s="8"/>
    </row>
    <row r="963" spans="3:13" x14ac:dyDescent="0.25">
      <c r="C963" s="3"/>
      <c r="D963" s="3"/>
      <c r="E963" s="2"/>
      <c r="F963" s="2"/>
      <c r="G963" s="2"/>
      <c r="H963" s="2"/>
      <c r="I963" s="8"/>
      <c r="J963" s="8"/>
      <c r="K963" s="8"/>
      <c r="L963" s="8"/>
      <c r="M963" s="8"/>
    </row>
    <row r="964" spans="3:13" x14ac:dyDescent="0.25">
      <c r="C964" s="3"/>
      <c r="D964" s="3"/>
      <c r="E964" s="2"/>
      <c r="F964" s="2"/>
      <c r="G964" s="2"/>
      <c r="H964" s="2"/>
      <c r="I964" s="8"/>
      <c r="J964" s="8"/>
      <c r="K964" s="8"/>
      <c r="L964" s="8"/>
      <c r="M964" s="8"/>
    </row>
    <row r="965" spans="3:13" x14ac:dyDescent="0.25">
      <c r="C965" s="3"/>
      <c r="D965" s="3"/>
      <c r="E965" s="2"/>
      <c r="F965" s="2"/>
      <c r="G965" s="2"/>
      <c r="H965" s="2"/>
      <c r="I965" s="8"/>
      <c r="J965" s="8"/>
      <c r="K965" s="8"/>
      <c r="L965" s="8"/>
      <c r="M965" s="8"/>
    </row>
    <row r="966" spans="3:13" x14ac:dyDescent="0.25">
      <c r="C966" s="3"/>
      <c r="D966" s="3"/>
      <c r="E966" s="2"/>
      <c r="F966" s="2"/>
      <c r="G966" s="2"/>
      <c r="H966" s="2"/>
      <c r="I966" s="8"/>
      <c r="J966" s="8"/>
      <c r="K966" s="8"/>
      <c r="L966" s="8"/>
      <c r="M966" s="8"/>
    </row>
    <row r="967" spans="3:13" x14ac:dyDescent="0.25">
      <c r="C967" s="3"/>
      <c r="D967" s="3"/>
      <c r="E967" s="2"/>
      <c r="F967" s="2"/>
      <c r="G967" s="2"/>
      <c r="H967" s="2"/>
      <c r="I967" s="8"/>
      <c r="J967" s="8"/>
      <c r="K967" s="8"/>
      <c r="L967" s="8"/>
      <c r="M967" s="8"/>
    </row>
    <row r="968" spans="3:13" x14ac:dyDescent="0.25">
      <c r="C968" s="3"/>
      <c r="D968" s="3"/>
      <c r="E968" s="2"/>
      <c r="F968" s="2"/>
      <c r="G968" s="2"/>
      <c r="H968" s="2"/>
      <c r="I968" s="8"/>
      <c r="J968" s="8"/>
      <c r="K968" s="8"/>
      <c r="L968" s="8"/>
      <c r="M968" s="8"/>
    </row>
    <row r="969" spans="3:13" x14ac:dyDescent="0.25">
      <c r="C969" s="3"/>
      <c r="D969" s="3"/>
      <c r="E969" s="2"/>
      <c r="F969" s="2"/>
      <c r="G969" s="2"/>
      <c r="H969" s="2"/>
      <c r="I969" s="8"/>
      <c r="J969" s="8"/>
      <c r="K969" s="8"/>
      <c r="L969" s="8"/>
      <c r="M969" s="8"/>
    </row>
    <row r="970" spans="3:13" x14ac:dyDescent="0.25">
      <c r="C970" s="3"/>
      <c r="D970" s="3"/>
      <c r="E970" s="2"/>
      <c r="F970" s="2"/>
      <c r="G970" s="2"/>
      <c r="H970" s="2"/>
      <c r="I970" s="8"/>
      <c r="J970" s="8"/>
      <c r="K970" s="8"/>
      <c r="L970" s="8"/>
      <c r="M970" s="8"/>
    </row>
    <row r="971" spans="3:13" x14ac:dyDescent="0.25">
      <c r="C971" s="3"/>
      <c r="D971" s="3"/>
      <c r="E971" s="2"/>
      <c r="F971" s="2"/>
      <c r="G971" s="2"/>
      <c r="H971" s="2"/>
      <c r="I971" s="8"/>
      <c r="J971" s="8"/>
      <c r="K971" s="8"/>
      <c r="L971" s="8"/>
      <c r="M971" s="8"/>
    </row>
    <row r="972" spans="3:13" x14ac:dyDescent="0.25">
      <c r="C972" s="3"/>
      <c r="D972" s="3"/>
      <c r="E972" s="2"/>
      <c r="F972" s="2"/>
      <c r="G972" s="2"/>
      <c r="H972" s="2"/>
      <c r="I972" s="8"/>
      <c r="J972" s="8"/>
      <c r="K972" s="8"/>
      <c r="L972" s="8"/>
      <c r="M972" s="8"/>
    </row>
    <row r="973" spans="3:13" x14ac:dyDescent="0.25">
      <c r="C973" s="3"/>
      <c r="D973" s="3"/>
      <c r="E973" s="2"/>
      <c r="F973" s="2"/>
      <c r="G973" s="2"/>
      <c r="H973" s="2"/>
      <c r="I973" s="8"/>
      <c r="J973" s="8"/>
      <c r="K973" s="8"/>
      <c r="L973" s="8"/>
      <c r="M973" s="8"/>
    </row>
    <row r="974" spans="3:13" x14ac:dyDescent="0.25">
      <c r="C974" s="3"/>
      <c r="D974" s="3"/>
      <c r="E974" s="2"/>
      <c r="F974" s="2"/>
      <c r="G974" s="2"/>
      <c r="H974" s="2"/>
      <c r="I974" s="8"/>
      <c r="J974" s="8"/>
      <c r="K974" s="8"/>
      <c r="L974" s="8"/>
      <c r="M974" s="8"/>
    </row>
    <row r="975" spans="3:13" x14ac:dyDescent="0.25">
      <c r="C975" s="3"/>
      <c r="D975" s="3"/>
      <c r="E975" s="2"/>
      <c r="F975" s="2"/>
      <c r="G975" s="2"/>
      <c r="H975" s="2"/>
      <c r="I975" s="8"/>
      <c r="J975" s="8"/>
      <c r="K975" s="8"/>
      <c r="L975" s="8"/>
      <c r="M975" s="8"/>
    </row>
    <row r="976" spans="3:13" x14ac:dyDescent="0.25">
      <c r="C976" s="3"/>
      <c r="D976" s="3"/>
      <c r="E976" s="2"/>
      <c r="F976" s="2"/>
      <c r="G976" s="2"/>
      <c r="H976" s="2"/>
      <c r="I976" s="8"/>
      <c r="J976" s="8"/>
      <c r="K976" s="8"/>
      <c r="L976" s="8"/>
      <c r="M976" s="8"/>
    </row>
    <row r="977" spans="3:13" x14ac:dyDescent="0.25">
      <c r="C977" s="3"/>
      <c r="D977" s="3"/>
      <c r="E977" s="2"/>
      <c r="F977" s="2"/>
      <c r="G977" s="2"/>
      <c r="H977" s="2"/>
      <c r="I977" s="8"/>
      <c r="J977" s="8"/>
      <c r="K977" s="8"/>
      <c r="L977" s="8"/>
      <c r="M977" s="8"/>
    </row>
    <row r="978" spans="3:13" x14ac:dyDescent="0.25">
      <c r="C978" s="3"/>
      <c r="D978" s="3"/>
      <c r="E978" s="2"/>
      <c r="F978" s="2"/>
      <c r="G978" s="2"/>
      <c r="H978" s="2"/>
      <c r="I978" s="8"/>
      <c r="J978" s="8"/>
      <c r="K978" s="8"/>
      <c r="L978" s="8"/>
      <c r="M978" s="8"/>
    </row>
    <row r="979" spans="3:13" x14ac:dyDescent="0.25">
      <c r="C979" s="3"/>
      <c r="D979" s="3"/>
      <c r="E979" s="2"/>
      <c r="F979" s="2"/>
      <c r="G979" s="2"/>
      <c r="H979" s="2"/>
      <c r="I979" s="8"/>
      <c r="J979" s="8"/>
      <c r="K979" s="8"/>
      <c r="L979" s="8"/>
      <c r="M979" s="8"/>
    </row>
    <row r="980" spans="3:13" x14ac:dyDescent="0.25">
      <c r="C980" s="3"/>
      <c r="D980" s="3"/>
      <c r="E980" s="2"/>
      <c r="F980" s="2"/>
      <c r="G980" s="2"/>
      <c r="H980" s="2"/>
      <c r="I980" s="8"/>
      <c r="J980" s="8"/>
      <c r="K980" s="8"/>
      <c r="L980" s="8"/>
      <c r="M980" s="8"/>
    </row>
    <row r="981" spans="3:13" x14ac:dyDescent="0.25">
      <c r="C981" s="3"/>
      <c r="D981" s="3"/>
      <c r="E981" s="2"/>
      <c r="F981" s="2"/>
      <c r="G981" s="2"/>
      <c r="H981" s="2"/>
      <c r="I981" s="8"/>
      <c r="J981" s="8"/>
      <c r="K981" s="8"/>
      <c r="L981" s="8"/>
      <c r="M981" s="8"/>
    </row>
    <row r="982" spans="3:13" x14ac:dyDescent="0.25">
      <c r="C982" s="3"/>
      <c r="D982" s="3"/>
      <c r="E982" s="2"/>
      <c r="F982" s="2"/>
      <c r="G982" s="2"/>
      <c r="H982" s="2"/>
      <c r="I982" s="8"/>
      <c r="J982" s="8"/>
      <c r="K982" s="8"/>
      <c r="L982" s="8"/>
      <c r="M982" s="8"/>
    </row>
    <row r="983" spans="3:13" x14ac:dyDescent="0.25">
      <c r="C983" s="3"/>
      <c r="D983" s="3"/>
      <c r="E983" s="2"/>
      <c r="F983" s="2"/>
      <c r="G983" s="2"/>
      <c r="H983" s="2"/>
      <c r="I983" s="8"/>
      <c r="J983" s="8"/>
      <c r="K983" s="8"/>
      <c r="L983" s="8"/>
      <c r="M983" s="8"/>
    </row>
    <row r="984" spans="3:13" x14ac:dyDescent="0.25">
      <c r="C984" s="3"/>
      <c r="D984" s="3"/>
      <c r="E984" s="2"/>
      <c r="F984" s="2"/>
      <c r="G984" s="2"/>
      <c r="H984" s="2"/>
      <c r="I984" s="8"/>
      <c r="J984" s="8"/>
      <c r="K984" s="8"/>
      <c r="L984" s="8"/>
      <c r="M984" s="8"/>
    </row>
    <row r="985" spans="3:13" x14ac:dyDescent="0.25">
      <c r="C985" s="3"/>
      <c r="D985" s="3"/>
      <c r="E985" s="2"/>
      <c r="F985" s="2"/>
      <c r="G985" s="2"/>
      <c r="H985" s="2"/>
      <c r="I985" s="8"/>
      <c r="J985" s="8"/>
      <c r="K985" s="8"/>
      <c r="L985" s="8"/>
      <c r="M985" s="8"/>
    </row>
    <row r="986" spans="3:13" x14ac:dyDescent="0.25">
      <c r="C986" s="3"/>
      <c r="D986" s="3"/>
      <c r="E986" s="2"/>
      <c r="F986" s="2"/>
      <c r="G986" s="2"/>
      <c r="H986" s="2"/>
      <c r="I986" s="8"/>
      <c r="J986" s="8"/>
      <c r="K986" s="8"/>
      <c r="L986" s="8"/>
      <c r="M986" s="8"/>
    </row>
    <row r="987" spans="3:13" x14ac:dyDescent="0.25">
      <c r="C987" s="3"/>
      <c r="D987" s="3"/>
      <c r="E987" s="2"/>
      <c r="F987" s="2"/>
      <c r="G987" s="2"/>
      <c r="H987" s="2"/>
      <c r="I987" s="8"/>
      <c r="J987" s="8"/>
      <c r="K987" s="8"/>
      <c r="L987" s="8"/>
      <c r="M987" s="8"/>
    </row>
    <row r="988" spans="3:13" x14ac:dyDescent="0.25">
      <c r="C988" s="3"/>
      <c r="D988" s="3"/>
      <c r="E988" s="2"/>
      <c r="F988" s="2"/>
      <c r="G988" s="2"/>
      <c r="H988" s="2"/>
      <c r="I988" s="8"/>
      <c r="J988" s="8"/>
      <c r="K988" s="8"/>
      <c r="L988" s="8"/>
      <c r="M988" s="8"/>
    </row>
    <row r="989" spans="3:13" x14ac:dyDescent="0.25">
      <c r="C989" s="3"/>
      <c r="D989" s="3"/>
      <c r="E989" s="2"/>
      <c r="F989" s="2"/>
      <c r="G989" s="2"/>
      <c r="H989" s="2"/>
      <c r="I989" s="8"/>
      <c r="J989" s="8"/>
      <c r="K989" s="8"/>
      <c r="L989" s="8"/>
      <c r="M989" s="8"/>
    </row>
    <row r="990" spans="3:13" x14ac:dyDescent="0.25">
      <c r="C990" s="3"/>
      <c r="D990" s="3"/>
      <c r="E990" s="2"/>
      <c r="F990" s="2"/>
      <c r="G990" s="2"/>
      <c r="H990" s="2"/>
      <c r="I990" s="8"/>
      <c r="J990" s="8"/>
      <c r="K990" s="8"/>
      <c r="L990" s="8"/>
      <c r="M990" s="8"/>
    </row>
    <row r="991" spans="3:13" x14ac:dyDescent="0.25">
      <c r="C991" s="3"/>
      <c r="D991" s="3"/>
      <c r="E991" s="2"/>
      <c r="F991" s="2"/>
      <c r="G991" s="2"/>
      <c r="H991" s="2"/>
      <c r="I991" s="8"/>
      <c r="J991" s="8"/>
      <c r="K991" s="8"/>
      <c r="L991" s="8"/>
      <c r="M991" s="8"/>
    </row>
    <row r="992" spans="3:13" x14ac:dyDescent="0.25">
      <c r="C992" s="3"/>
      <c r="D992" s="3"/>
      <c r="E992" s="2"/>
      <c r="F992" s="2"/>
      <c r="G992" s="2"/>
      <c r="H992" s="2"/>
      <c r="I992" s="8"/>
      <c r="J992" s="8"/>
      <c r="K992" s="8"/>
      <c r="L992" s="8"/>
      <c r="M992" s="8"/>
    </row>
    <row r="993" spans="3:13" x14ac:dyDescent="0.25">
      <c r="C993" s="3"/>
      <c r="D993" s="3"/>
      <c r="E993" s="2"/>
      <c r="F993" s="2"/>
      <c r="G993" s="2"/>
      <c r="H993" s="2"/>
      <c r="I993" s="8"/>
      <c r="J993" s="8"/>
      <c r="K993" s="8"/>
      <c r="L993" s="8"/>
      <c r="M993" s="8"/>
    </row>
    <row r="994" spans="3:13" x14ac:dyDescent="0.25">
      <c r="C994" s="3"/>
      <c r="D994" s="3"/>
      <c r="E994" s="2"/>
      <c r="F994" s="2"/>
      <c r="G994" s="2"/>
      <c r="H994" s="2"/>
      <c r="I994" s="8"/>
      <c r="J994" s="8"/>
      <c r="K994" s="8"/>
      <c r="L994" s="8"/>
      <c r="M994" s="8"/>
    </row>
    <row r="995" spans="3:13" x14ac:dyDescent="0.25">
      <c r="C995" s="3"/>
      <c r="D995" s="3"/>
      <c r="E995" s="2"/>
      <c r="F995" s="2"/>
      <c r="G995" s="2"/>
      <c r="H995" s="2"/>
      <c r="I995" s="8"/>
      <c r="J995" s="8"/>
      <c r="K995" s="8"/>
      <c r="L995" s="8"/>
      <c r="M995" s="8"/>
    </row>
    <row r="996" spans="3:13" x14ac:dyDescent="0.25">
      <c r="C996" s="3"/>
      <c r="D996" s="3"/>
      <c r="E996" s="2"/>
      <c r="F996" s="2"/>
      <c r="G996" s="2"/>
      <c r="H996" s="2"/>
      <c r="I996" s="8"/>
      <c r="J996" s="8"/>
      <c r="K996" s="8"/>
      <c r="L996" s="8"/>
      <c r="M996" s="8"/>
    </row>
    <row r="997" spans="3:13" x14ac:dyDescent="0.25">
      <c r="C997" s="3"/>
      <c r="D997" s="3"/>
      <c r="E997" s="2"/>
      <c r="F997" s="2"/>
      <c r="G997" s="2"/>
      <c r="H997" s="2"/>
      <c r="I997" s="8"/>
      <c r="J997" s="8"/>
      <c r="K997" s="8"/>
      <c r="L997" s="8"/>
      <c r="M997" s="8"/>
    </row>
    <row r="998" spans="3:13" x14ac:dyDescent="0.25">
      <c r="C998" s="3"/>
      <c r="D998" s="3"/>
      <c r="E998" s="2"/>
      <c r="F998" s="2"/>
      <c r="G998" s="2"/>
      <c r="H998" s="2"/>
      <c r="I998" s="8"/>
      <c r="J998" s="8"/>
      <c r="K998" s="8"/>
      <c r="L998" s="8"/>
      <c r="M998" s="8"/>
    </row>
    <row r="999" spans="3:13" x14ac:dyDescent="0.25">
      <c r="C999" s="3"/>
      <c r="D999" s="3"/>
      <c r="E999" s="2"/>
      <c r="F999" s="2"/>
      <c r="G999" s="2"/>
      <c r="H999" s="2"/>
      <c r="I999" s="8"/>
      <c r="J999" s="8"/>
      <c r="K999" s="8"/>
      <c r="L999" s="8"/>
      <c r="M999" s="8"/>
    </row>
    <row r="1000" spans="3:13" x14ac:dyDescent="0.25">
      <c r="C1000" s="3"/>
      <c r="D1000" s="3"/>
      <c r="E1000" s="2"/>
      <c r="F1000" s="2"/>
      <c r="G1000" s="2"/>
      <c r="H1000" s="2"/>
      <c r="I1000" s="8"/>
      <c r="J1000" s="8"/>
      <c r="K1000" s="8"/>
      <c r="L1000" s="8"/>
      <c r="M1000" s="8"/>
    </row>
    <row r="1001" spans="3:13" x14ac:dyDescent="0.25">
      <c r="C1001" s="3"/>
      <c r="D1001" s="3"/>
      <c r="E1001" s="2"/>
      <c r="F1001" s="2"/>
      <c r="G1001" s="2"/>
      <c r="H1001" s="2"/>
      <c r="I1001" s="8"/>
      <c r="J1001" s="8"/>
      <c r="K1001" s="8"/>
      <c r="L1001" s="8"/>
      <c r="M1001" s="8"/>
    </row>
    <row r="1002" spans="3:13" x14ac:dyDescent="0.25">
      <c r="C1002" s="3"/>
      <c r="D1002" s="3"/>
      <c r="E1002" s="2"/>
      <c r="F1002" s="2"/>
      <c r="G1002" s="2"/>
      <c r="H1002" s="2"/>
      <c r="I1002" s="8"/>
      <c r="J1002" s="8"/>
      <c r="K1002" s="8"/>
      <c r="L1002" s="8"/>
      <c r="M1002" s="8"/>
    </row>
    <row r="1003" spans="3:13" x14ac:dyDescent="0.25">
      <c r="C1003" s="3"/>
      <c r="D1003" s="3"/>
      <c r="E1003" s="2"/>
      <c r="F1003" s="2"/>
      <c r="G1003" s="2"/>
      <c r="H1003" s="2"/>
      <c r="I1003" s="8"/>
      <c r="J1003" s="8"/>
      <c r="K1003" s="8"/>
      <c r="L1003" s="8"/>
      <c r="M1003" s="8"/>
    </row>
    <row r="1004" spans="3:13" x14ac:dyDescent="0.25">
      <c r="C1004" s="3"/>
      <c r="D1004" s="3"/>
      <c r="E1004" s="2"/>
      <c r="F1004" s="2"/>
      <c r="G1004" s="2"/>
      <c r="H1004" s="2"/>
      <c r="I1004" s="8"/>
      <c r="J1004" s="8"/>
      <c r="K1004" s="8"/>
      <c r="L1004" s="8"/>
      <c r="M1004" s="8"/>
    </row>
    <row r="1005" spans="3:13" x14ac:dyDescent="0.25">
      <c r="C1005" s="3"/>
      <c r="D1005" s="3"/>
      <c r="E1005" s="2"/>
      <c r="F1005" s="2"/>
      <c r="G1005" s="2"/>
      <c r="H1005" s="2"/>
      <c r="I1005" s="8"/>
      <c r="J1005" s="8"/>
      <c r="K1005" s="8"/>
      <c r="L1005" s="8"/>
      <c r="M1005" s="8"/>
    </row>
    <row r="1006" spans="3:13" x14ac:dyDescent="0.25">
      <c r="C1006" s="3"/>
      <c r="D1006" s="3"/>
      <c r="E1006" s="2"/>
      <c r="F1006" s="2"/>
      <c r="G1006" s="2"/>
      <c r="H1006" s="2"/>
      <c r="I1006" s="8"/>
      <c r="J1006" s="8"/>
      <c r="K1006" s="8"/>
      <c r="L1006" s="8"/>
      <c r="M1006" s="8"/>
    </row>
    <row r="1007" spans="3:13" x14ac:dyDescent="0.25">
      <c r="C1007" s="3"/>
      <c r="D1007" s="3"/>
      <c r="E1007" s="2"/>
      <c r="F1007" s="2"/>
      <c r="G1007" s="2"/>
      <c r="H1007" s="2"/>
      <c r="I1007" s="8"/>
      <c r="J1007" s="8"/>
      <c r="K1007" s="8"/>
      <c r="L1007" s="8"/>
      <c r="M1007" s="8"/>
    </row>
    <row r="1008" spans="3:13" x14ac:dyDescent="0.25">
      <c r="C1008" s="3"/>
      <c r="D1008" s="3"/>
      <c r="E1008" s="2"/>
      <c r="F1008" s="2"/>
      <c r="G1008" s="2"/>
      <c r="H1008" s="2"/>
      <c r="I1008" s="8"/>
      <c r="J1008" s="8"/>
      <c r="K1008" s="8"/>
      <c r="L1008" s="8"/>
      <c r="M1008" s="8"/>
    </row>
    <row r="1009" spans="3:13" x14ac:dyDescent="0.25">
      <c r="C1009" s="3"/>
      <c r="D1009" s="3"/>
      <c r="E1009" s="2"/>
      <c r="F1009" s="2"/>
      <c r="G1009" s="2"/>
      <c r="H1009" s="2"/>
      <c r="I1009" s="8"/>
      <c r="J1009" s="8"/>
      <c r="K1009" s="8"/>
      <c r="L1009" s="8"/>
      <c r="M1009" s="8"/>
    </row>
    <row r="1010" spans="3:13" x14ac:dyDescent="0.25">
      <c r="C1010" s="3"/>
      <c r="D1010" s="3"/>
      <c r="E1010" s="2"/>
      <c r="F1010" s="2"/>
      <c r="G1010" s="2"/>
      <c r="H1010" s="2"/>
      <c r="I1010" s="8"/>
      <c r="J1010" s="8"/>
      <c r="K1010" s="8"/>
      <c r="L1010" s="8"/>
      <c r="M1010" s="8"/>
    </row>
    <row r="1011" spans="3:13" x14ac:dyDescent="0.25">
      <c r="C1011" s="3"/>
      <c r="D1011" s="3"/>
      <c r="E1011" s="2"/>
      <c r="F1011" s="2"/>
      <c r="G1011" s="2"/>
      <c r="H1011" s="2"/>
      <c r="I1011" s="8"/>
      <c r="J1011" s="8"/>
      <c r="K1011" s="8"/>
      <c r="L1011" s="8"/>
      <c r="M1011" s="8"/>
    </row>
    <row r="1012" spans="3:13" x14ac:dyDescent="0.25">
      <c r="C1012" s="3"/>
      <c r="D1012" s="3"/>
      <c r="E1012" s="2"/>
      <c r="F1012" s="2"/>
      <c r="G1012" s="2"/>
      <c r="H1012" s="2"/>
      <c r="I1012" s="8"/>
      <c r="J1012" s="8"/>
      <c r="K1012" s="8"/>
      <c r="L1012" s="8"/>
      <c r="M1012" s="8"/>
    </row>
    <row r="1013" spans="3:13" x14ac:dyDescent="0.25">
      <c r="C1013" s="3"/>
      <c r="D1013" s="3"/>
      <c r="E1013" s="2"/>
      <c r="F1013" s="2"/>
      <c r="G1013" s="2"/>
      <c r="H1013" s="2"/>
      <c r="I1013" s="8"/>
      <c r="J1013" s="8"/>
      <c r="K1013" s="8"/>
      <c r="L1013" s="8"/>
      <c r="M1013" s="8"/>
    </row>
    <row r="1014" spans="3:13" x14ac:dyDescent="0.25">
      <c r="C1014" s="3"/>
      <c r="D1014" s="3"/>
      <c r="E1014" s="2"/>
      <c r="F1014" s="2"/>
      <c r="G1014" s="2"/>
      <c r="H1014" s="2"/>
      <c r="I1014" s="8"/>
      <c r="J1014" s="8"/>
      <c r="K1014" s="8"/>
      <c r="L1014" s="8"/>
      <c r="M1014" s="8"/>
    </row>
    <row r="1015" spans="3:13" x14ac:dyDescent="0.25">
      <c r="C1015" s="3"/>
      <c r="D1015" s="3"/>
      <c r="E1015" s="2"/>
      <c r="F1015" s="2"/>
      <c r="G1015" s="2"/>
      <c r="H1015" s="2"/>
      <c r="I1015" s="8"/>
      <c r="J1015" s="8"/>
      <c r="K1015" s="8"/>
      <c r="L1015" s="8"/>
      <c r="M1015" s="8"/>
    </row>
    <row r="1016" spans="3:13" x14ac:dyDescent="0.25">
      <c r="C1016" s="3"/>
      <c r="D1016" s="3"/>
      <c r="E1016" s="2"/>
      <c r="F1016" s="2"/>
      <c r="G1016" s="2"/>
      <c r="H1016" s="2"/>
      <c r="I1016" s="8"/>
      <c r="J1016" s="8"/>
      <c r="K1016" s="8"/>
      <c r="L1016" s="8"/>
      <c r="M1016" s="8"/>
    </row>
    <row r="1017" spans="3:13" x14ac:dyDescent="0.25">
      <c r="C1017" s="3"/>
      <c r="D1017" s="3"/>
      <c r="E1017" s="2"/>
      <c r="F1017" s="2"/>
      <c r="G1017" s="2"/>
      <c r="H1017" s="2"/>
      <c r="I1017" s="8"/>
      <c r="J1017" s="8"/>
      <c r="K1017" s="8"/>
      <c r="L1017" s="8"/>
      <c r="M1017" s="8"/>
    </row>
    <row r="1018" spans="3:13" x14ac:dyDescent="0.25">
      <c r="C1018" s="3"/>
      <c r="D1018" s="3"/>
      <c r="E1018" s="2"/>
      <c r="F1018" s="2"/>
      <c r="G1018" s="2"/>
      <c r="H1018" s="2"/>
      <c r="I1018" s="8"/>
      <c r="J1018" s="8"/>
      <c r="K1018" s="8"/>
      <c r="L1018" s="8"/>
      <c r="M1018" s="8"/>
    </row>
    <row r="1019" spans="3:13" x14ac:dyDescent="0.25">
      <c r="C1019" s="3"/>
      <c r="D1019" s="3"/>
      <c r="E1019" s="2"/>
      <c r="F1019" s="2"/>
      <c r="G1019" s="2"/>
      <c r="H1019" s="2"/>
      <c r="I1019" s="8"/>
      <c r="J1019" s="8"/>
      <c r="K1019" s="8"/>
      <c r="L1019" s="8"/>
      <c r="M1019" s="8"/>
    </row>
    <row r="1020" spans="3:13" x14ac:dyDescent="0.25">
      <c r="C1020" s="3"/>
      <c r="D1020" s="3"/>
      <c r="E1020" s="2"/>
      <c r="F1020" s="2"/>
      <c r="G1020" s="2"/>
      <c r="H1020" s="2"/>
      <c r="I1020" s="8"/>
      <c r="J1020" s="8"/>
      <c r="K1020" s="8"/>
      <c r="L1020" s="8"/>
      <c r="M1020" s="8"/>
    </row>
    <row r="1021" spans="3:13" x14ac:dyDescent="0.25">
      <c r="C1021" s="3"/>
      <c r="D1021" s="3"/>
      <c r="E1021" s="2"/>
      <c r="F1021" s="2"/>
      <c r="G1021" s="2"/>
      <c r="H1021" s="2"/>
      <c r="I1021" s="8"/>
      <c r="J1021" s="8"/>
      <c r="K1021" s="8"/>
      <c r="L1021" s="8"/>
      <c r="M1021" s="8"/>
    </row>
    <row r="1022" spans="3:13" x14ac:dyDescent="0.25">
      <c r="C1022" s="3"/>
      <c r="D1022" s="3"/>
      <c r="E1022" s="2"/>
      <c r="F1022" s="2"/>
      <c r="G1022" s="2"/>
      <c r="H1022" s="2"/>
      <c r="I1022" s="8"/>
      <c r="J1022" s="8"/>
      <c r="K1022" s="8"/>
      <c r="L1022" s="8"/>
      <c r="M1022" s="8"/>
    </row>
    <row r="1023" spans="3:13" x14ac:dyDescent="0.25">
      <c r="C1023" s="3"/>
      <c r="D1023" s="3"/>
      <c r="E1023" s="2"/>
      <c r="F1023" s="2"/>
      <c r="G1023" s="2"/>
      <c r="H1023" s="2"/>
      <c r="I1023" s="8"/>
      <c r="J1023" s="8"/>
      <c r="K1023" s="8"/>
      <c r="L1023" s="8"/>
      <c r="M1023" s="8"/>
    </row>
    <row r="1024" spans="3:13" x14ac:dyDescent="0.25">
      <c r="C1024" s="3"/>
      <c r="D1024" s="3"/>
      <c r="E1024" s="2"/>
      <c r="F1024" s="2"/>
      <c r="G1024" s="2"/>
      <c r="H1024" s="2"/>
      <c r="I1024" s="8"/>
      <c r="J1024" s="8"/>
      <c r="K1024" s="8"/>
      <c r="L1024" s="8"/>
      <c r="M1024" s="8"/>
    </row>
    <row r="1025" spans="3:13" x14ac:dyDescent="0.25">
      <c r="C1025" s="3"/>
      <c r="D1025" s="3"/>
      <c r="E1025" s="2"/>
      <c r="F1025" s="2"/>
      <c r="G1025" s="2"/>
      <c r="H1025" s="2"/>
      <c r="I1025" s="8"/>
      <c r="J1025" s="8"/>
      <c r="K1025" s="8"/>
      <c r="L1025" s="8"/>
      <c r="M1025" s="8"/>
    </row>
    <row r="1026" spans="3:13" x14ac:dyDescent="0.25">
      <c r="C1026" s="3"/>
      <c r="D1026" s="3"/>
      <c r="E1026" s="2"/>
      <c r="F1026" s="2"/>
      <c r="G1026" s="2"/>
      <c r="H1026" s="2"/>
      <c r="I1026" s="8"/>
      <c r="J1026" s="8"/>
      <c r="K1026" s="8"/>
      <c r="L1026" s="8"/>
      <c r="M1026" s="8"/>
    </row>
    <row r="1027" spans="3:13" x14ac:dyDescent="0.25">
      <c r="C1027" s="3"/>
      <c r="D1027" s="3"/>
      <c r="E1027" s="2"/>
      <c r="F1027" s="2"/>
      <c r="G1027" s="2"/>
      <c r="H1027" s="2"/>
      <c r="I1027" s="8"/>
      <c r="J1027" s="8"/>
      <c r="K1027" s="8"/>
      <c r="L1027" s="8"/>
      <c r="M1027" s="8"/>
    </row>
    <row r="1028" spans="3:13" x14ac:dyDescent="0.25">
      <c r="C1028" s="3"/>
      <c r="D1028" s="3"/>
      <c r="E1028" s="2"/>
      <c r="F1028" s="2"/>
      <c r="G1028" s="2"/>
      <c r="H1028" s="2"/>
      <c r="I1028" s="8"/>
      <c r="J1028" s="8"/>
      <c r="K1028" s="8"/>
      <c r="L1028" s="8"/>
      <c r="M1028" s="8"/>
    </row>
    <row r="1029" spans="3:13" x14ac:dyDescent="0.25">
      <c r="C1029" s="3"/>
      <c r="D1029" s="3"/>
      <c r="E1029" s="2"/>
      <c r="F1029" s="2"/>
      <c r="G1029" s="2"/>
      <c r="H1029" s="2"/>
      <c r="I1029" s="8"/>
      <c r="J1029" s="8"/>
      <c r="K1029" s="8"/>
      <c r="L1029" s="8"/>
      <c r="M1029" s="8"/>
    </row>
    <row r="1030" spans="3:13" x14ac:dyDescent="0.25">
      <c r="C1030" s="3"/>
      <c r="D1030" s="3"/>
      <c r="E1030" s="2"/>
      <c r="F1030" s="2"/>
      <c r="G1030" s="2"/>
      <c r="H1030" s="2"/>
      <c r="I1030" s="8"/>
      <c r="J1030" s="8"/>
      <c r="K1030" s="8"/>
      <c r="L1030" s="8"/>
      <c r="M1030" s="8"/>
    </row>
    <row r="1031" spans="3:13" x14ac:dyDescent="0.25">
      <c r="C1031" s="3"/>
      <c r="D1031" s="3"/>
      <c r="E1031" s="2"/>
      <c r="F1031" s="2"/>
      <c r="G1031" s="2"/>
      <c r="H1031" s="2"/>
      <c r="I1031" s="8"/>
      <c r="J1031" s="8"/>
      <c r="K1031" s="8"/>
      <c r="L1031" s="8"/>
      <c r="M1031" s="8"/>
    </row>
    <row r="1032" spans="3:13" x14ac:dyDescent="0.25">
      <c r="C1032" s="3"/>
      <c r="D1032" s="3"/>
      <c r="E1032" s="2"/>
      <c r="F1032" s="2"/>
      <c r="G1032" s="2"/>
      <c r="H1032" s="2"/>
      <c r="I1032" s="8"/>
      <c r="J1032" s="8"/>
      <c r="K1032" s="8"/>
      <c r="L1032" s="8"/>
      <c r="M1032" s="8"/>
    </row>
    <row r="1033" spans="3:13" x14ac:dyDescent="0.25">
      <c r="C1033" s="3"/>
      <c r="D1033" s="3"/>
      <c r="E1033" s="2"/>
      <c r="F1033" s="2"/>
      <c r="G1033" s="2"/>
      <c r="H1033" s="2"/>
      <c r="I1033" s="8"/>
      <c r="J1033" s="8"/>
      <c r="K1033" s="8"/>
      <c r="L1033" s="8"/>
      <c r="M1033" s="8"/>
    </row>
    <row r="1034" spans="3:13" x14ac:dyDescent="0.25">
      <c r="C1034" s="3"/>
      <c r="D1034" s="3"/>
      <c r="E1034" s="2"/>
      <c r="F1034" s="2"/>
      <c r="G1034" s="2"/>
      <c r="H1034" s="2"/>
      <c r="I1034" s="8"/>
      <c r="J1034" s="8"/>
      <c r="K1034" s="8"/>
      <c r="L1034" s="8"/>
      <c r="M1034" s="8"/>
    </row>
    <row r="1035" spans="3:13" x14ac:dyDescent="0.25">
      <c r="C1035" s="3"/>
      <c r="D1035" s="3"/>
      <c r="E1035" s="2"/>
      <c r="F1035" s="2"/>
      <c r="G1035" s="2"/>
      <c r="H1035" s="2"/>
      <c r="I1035" s="8"/>
      <c r="J1035" s="8"/>
      <c r="K1035" s="8"/>
      <c r="L1035" s="8"/>
      <c r="M1035" s="8"/>
    </row>
    <row r="1036" spans="3:13" x14ac:dyDescent="0.25">
      <c r="C1036" s="3"/>
      <c r="D1036" s="3"/>
      <c r="E1036" s="2"/>
      <c r="F1036" s="2"/>
      <c r="G1036" s="2"/>
      <c r="H1036" s="2"/>
      <c r="I1036" s="8"/>
      <c r="J1036" s="8"/>
      <c r="K1036" s="8"/>
      <c r="L1036" s="8"/>
      <c r="M1036" s="8"/>
    </row>
    <row r="1037" spans="3:13" x14ac:dyDescent="0.25">
      <c r="C1037" s="3"/>
      <c r="D1037" s="3"/>
      <c r="E1037" s="2"/>
      <c r="F1037" s="2"/>
      <c r="G1037" s="2"/>
      <c r="H1037" s="2"/>
      <c r="I1037" s="8"/>
      <c r="J1037" s="8"/>
      <c r="K1037" s="8"/>
      <c r="L1037" s="8"/>
      <c r="M1037" s="8"/>
    </row>
    <row r="1038" spans="3:13" x14ac:dyDescent="0.25">
      <c r="C1038" s="3"/>
      <c r="D1038" s="3"/>
      <c r="E1038" s="2"/>
      <c r="F1038" s="2"/>
      <c r="G1038" s="2"/>
      <c r="H1038" s="2"/>
      <c r="I1038" s="8"/>
      <c r="J1038" s="8"/>
      <c r="K1038" s="8"/>
      <c r="L1038" s="8"/>
      <c r="M1038" s="8"/>
    </row>
    <row r="1039" spans="3:13" x14ac:dyDescent="0.25">
      <c r="C1039" s="3"/>
      <c r="D1039" s="3"/>
      <c r="E1039" s="2"/>
      <c r="F1039" s="2"/>
      <c r="G1039" s="2"/>
      <c r="H1039" s="2"/>
      <c r="I1039" s="8"/>
      <c r="J1039" s="8"/>
      <c r="K1039" s="8"/>
      <c r="L1039" s="8"/>
      <c r="M1039" s="8"/>
    </row>
    <row r="1040" spans="3:13" x14ac:dyDescent="0.25">
      <c r="C1040" s="3"/>
      <c r="D1040" s="3"/>
      <c r="E1040" s="2"/>
      <c r="F1040" s="2"/>
      <c r="G1040" s="2"/>
      <c r="H1040" s="2"/>
      <c r="I1040" s="8"/>
      <c r="J1040" s="8"/>
      <c r="K1040" s="8"/>
      <c r="L1040" s="8"/>
      <c r="M1040" s="8"/>
    </row>
    <row r="1041" spans="3:13" x14ac:dyDescent="0.25">
      <c r="C1041" s="3"/>
      <c r="D1041" s="3"/>
      <c r="E1041" s="2"/>
      <c r="F1041" s="2"/>
      <c r="G1041" s="2"/>
      <c r="H1041" s="2"/>
      <c r="I1041" s="8"/>
      <c r="J1041" s="8"/>
      <c r="K1041" s="8"/>
      <c r="L1041" s="8"/>
      <c r="M1041" s="8"/>
    </row>
    <row r="1042" spans="3:13" x14ac:dyDescent="0.25">
      <c r="C1042" s="3"/>
      <c r="D1042" s="3"/>
      <c r="E1042" s="2"/>
      <c r="F1042" s="2"/>
      <c r="G1042" s="2"/>
      <c r="H1042" s="2"/>
      <c r="I1042" s="8"/>
      <c r="J1042" s="8"/>
      <c r="K1042" s="8"/>
      <c r="L1042" s="8"/>
      <c r="M1042" s="8"/>
    </row>
    <row r="1043" spans="3:13" x14ac:dyDescent="0.25">
      <c r="C1043" s="3"/>
      <c r="D1043" s="3"/>
      <c r="E1043" s="2"/>
      <c r="F1043" s="2"/>
      <c r="G1043" s="2"/>
      <c r="H1043" s="2"/>
      <c r="I1043" s="8"/>
      <c r="J1043" s="8"/>
      <c r="K1043" s="8"/>
      <c r="L1043" s="8"/>
      <c r="M1043" s="8"/>
    </row>
    <row r="1044" spans="3:13" x14ac:dyDescent="0.25">
      <c r="C1044" s="3"/>
      <c r="D1044" s="3"/>
      <c r="E1044" s="2"/>
      <c r="F1044" s="2"/>
      <c r="G1044" s="2"/>
      <c r="H1044" s="2"/>
      <c r="I1044" s="8"/>
      <c r="J1044" s="8"/>
      <c r="K1044" s="8"/>
      <c r="L1044" s="8"/>
      <c r="M1044" s="8"/>
    </row>
    <row r="1045" spans="3:13" x14ac:dyDescent="0.25">
      <c r="C1045" s="3"/>
      <c r="D1045" s="3"/>
      <c r="E1045" s="2"/>
      <c r="F1045" s="2"/>
      <c r="G1045" s="2"/>
      <c r="H1045" s="2"/>
      <c r="I1045" s="8"/>
      <c r="J1045" s="8"/>
      <c r="K1045" s="8"/>
      <c r="L1045" s="8"/>
      <c r="M1045" s="8"/>
    </row>
    <row r="1046" spans="3:13" x14ac:dyDescent="0.25">
      <c r="C1046" s="3"/>
      <c r="D1046" s="3"/>
      <c r="E1046" s="2"/>
      <c r="F1046" s="2"/>
      <c r="G1046" s="2"/>
      <c r="H1046" s="2"/>
      <c r="I1046" s="8"/>
      <c r="J1046" s="8"/>
      <c r="K1046" s="8"/>
      <c r="L1046" s="8"/>
      <c r="M1046" s="8"/>
    </row>
    <row r="1047" spans="3:13" x14ac:dyDescent="0.25">
      <c r="C1047" s="3"/>
      <c r="D1047" s="3"/>
      <c r="E1047" s="2"/>
      <c r="F1047" s="2"/>
      <c r="G1047" s="2"/>
      <c r="H1047" s="2"/>
      <c r="I1047" s="8"/>
      <c r="J1047" s="8"/>
      <c r="K1047" s="8"/>
      <c r="L1047" s="8"/>
      <c r="M1047" s="8"/>
    </row>
    <row r="1048" spans="3:13" x14ac:dyDescent="0.25">
      <c r="C1048" s="3"/>
      <c r="D1048" s="3"/>
      <c r="E1048" s="2"/>
      <c r="F1048" s="2"/>
      <c r="G1048" s="2"/>
      <c r="H1048" s="2"/>
      <c r="I1048" s="8"/>
      <c r="J1048" s="8"/>
      <c r="K1048" s="8"/>
      <c r="L1048" s="8"/>
      <c r="M1048" s="8"/>
    </row>
    <row r="1049" spans="3:13" x14ac:dyDescent="0.25">
      <c r="C1049" s="3"/>
      <c r="D1049" s="3"/>
      <c r="E1049" s="2"/>
      <c r="F1049" s="2"/>
      <c r="G1049" s="2"/>
      <c r="H1049" s="2"/>
      <c r="I1049" s="8"/>
      <c r="J1049" s="8"/>
      <c r="K1049" s="8"/>
      <c r="L1049" s="8"/>
      <c r="M1049" s="8"/>
    </row>
    <row r="1050" spans="3:13" x14ac:dyDescent="0.25">
      <c r="C1050" s="3"/>
      <c r="D1050" s="3"/>
      <c r="E1050" s="2"/>
      <c r="F1050" s="2"/>
      <c r="G1050" s="2"/>
      <c r="H1050" s="2"/>
      <c r="I1050" s="8"/>
      <c r="J1050" s="8"/>
      <c r="K1050" s="8"/>
      <c r="L1050" s="8"/>
      <c r="M1050" s="8"/>
    </row>
    <row r="1051" spans="3:13" x14ac:dyDescent="0.25">
      <c r="C1051" s="3"/>
      <c r="D1051" s="3"/>
      <c r="E1051" s="2"/>
      <c r="F1051" s="2"/>
      <c r="G1051" s="2"/>
      <c r="H1051" s="2"/>
      <c r="I1051" s="8"/>
      <c r="J1051" s="8"/>
      <c r="K1051" s="8"/>
      <c r="L1051" s="8"/>
      <c r="M1051" s="8"/>
    </row>
    <row r="1052" spans="3:13" x14ac:dyDescent="0.25">
      <c r="C1052" s="3"/>
      <c r="D1052" s="3"/>
      <c r="E1052" s="2"/>
      <c r="F1052" s="2"/>
      <c r="G1052" s="2"/>
      <c r="H1052" s="2"/>
      <c r="I1052" s="8"/>
      <c r="J1052" s="8"/>
      <c r="K1052" s="8"/>
      <c r="L1052" s="8"/>
      <c r="M1052" s="8"/>
    </row>
    <row r="1053" spans="3:13" x14ac:dyDescent="0.25">
      <c r="C1053" s="3"/>
      <c r="D1053" s="3"/>
      <c r="E1053" s="2"/>
      <c r="F1053" s="2"/>
      <c r="G1053" s="2"/>
      <c r="H1053" s="2"/>
      <c r="I1053" s="8"/>
      <c r="J1053" s="8"/>
      <c r="K1053" s="8"/>
      <c r="L1053" s="8"/>
      <c r="M1053" s="8"/>
    </row>
    <row r="1054" spans="3:13" x14ac:dyDescent="0.25">
      <c r="C1054" s="3"/>
      <c r="D1054" s="3"/>
      <c r="E1054" s="2"/>
      <c r="F1054" s="2"/>
      <c r="G1054" s="2"/>
      <c r="H1054" s="2"/>
      <c r="I1054" s="8"/>
      <c r="J1054" s="8"/>
      <c r="K1054" s="8"/>
      <c r="L1054" s="8"/>
      <c r="M1054" s="8"/>
    </row>
    <row r="1055" spans="3:13" x14ac:dyDescent="0.25">
      <c r="C1055" s="3"/>
      <c r="D1055" s="3"/>
      <c r="E1055" s="2"/>
      <c r="F1055" s="2"/>
      <c r="G1055" s="2"/>
      <c r="H1055" s="2"/>
      <c r="I1055" s="8"/>
      <c r="J1055" s="8"/>
      <c r="K1055" s="8"/>
      <c r="L1055" s="8"/>
      <c r="M1055" s="8"/>
    </row>
    <row r="1056" spans="3:13" x14ac:dyDescent="0.25">
      <c r="C1056" s="3"/>
      <c r="D1056" s="3"/>
      <c r="E1056" s="2"/>
      <c r="F1056" s="2"/>
      <c r="G1056" s="2"/>
      <c r="H1056" s="2"/>
      <c r="I1056" s="8"/>
      <c r="J1056" s="8"/>
      <c r="K1056" s="8"/>
      <c r="L1056" s="8"/>
      <c r="M1056" s="8"/>
    </row>
    <row r="1057" spans="3:13" x14ac:dyDescent="0.25">
      <c r="C1057" s="3"/>
      <c r="D1057" s="3"/>
      <c r="E1057" s="2"/>
      <c r="F1057" s="2"/>
      <c r="G1057" s="2"/>
      <c r="H1057" s="2"/>
      <c r="I1057" s="8"/>
      <c r="J1057" s="8"/>
      <c r="K1057" s="8"/>
      <c r="L1057" s="8"/>
      <c r="M1057" s="8"/>
    </row>
    <row r="1058" spans="3:13" x14ac:dyDescent="0.25">
      <c r="C1058" s="3"/>
      <c r="D1058" s="3"/>
      <c r="E1058" s="2"/>
      <c r="F1058" s="2"/>
      <c r="G1058" s="2"/>
      <c r="H1058" s="2"/>
      <c r="I1058" s="8"/>
      <c r="J1058" s="8"/>
      <c r="K1058" s="8"/>
      <c r="L1058" s="8"/>
      <c r="M1058" s="8"/>
    </row>
    <row r="1059" spans="3:13" x14ac:dyDescent="0.25">
      <c r="C1059" s="3"/>
      <c r="D1059" s="3"/>
      <c r="E1059" s="2"/>
      <c r="F1059" s="2"/>
      <c r="G1059" s="2"/>
      <c r="H1059" s="2"/>
      <c r="I1059" s="8"/>
      <c r="J1059" s="8"/>
      <c r="K1059" s="8"/>
      <c r="L1059" s="8"/>
      <c r="M1059" s="8"/>
    </row>
    <row r="1060" spans="3:13" x14ac:dyDescent="0.25">
      <c r="C1060" s="3"/>
      <c r="D1060" s="3"/>
      <c r="E1060" s="2"/>
      <c r="F1060" s="2"/>
      <c r="G1060" s="2"/>
      <c r="H1060" s="2"/>
      <c r="I1060" s="8"/>
      <c r="J1060" s="8"/>
      <c r="K1060" s="8"/>
      <c r="L1060" s="8"/>
      <c r="M1060" s="8"/>
    </row>
    <row r="1061" spans="3:13" x14ac:dyDescent="0.25">
      <c r="C1061" s="3"/>
      <c r="D1061" s="3"/>
      <c r="E1061" s="2"/>
      <c r="F1061" s="2"/>
      <c r="G1061" s="2"/>
      <c r="H1061" s="2"/>
      <c r="I1061" s="8"/>
      <c r="J1061" s="8"/>
      <c r="K1061" s="8"/>
      <c r="L1061" s="8"/>
      <c r="M1061" s="8"/>
    </row>
    <row r="1062" spans="3:13" x14ac:dyDescent="0.25">
      <c r="C1062" s="3"/>
      <c r="D1062" s="3"/>
      <c r="E1062" s="2"/>
      <c r="F1062" s="2"/>
      <c r="G1062" s="2"/>
      <c r="H1062" s="2"/>
      <c r="I1062" s="8"/>
      <c r="J1062" s="8"/>
      <c r="K1062" s="8"/>
      <c r="L1062" s="8"/>
      <c r="M1062" s="8"/>
    </row>
    <row r="1063" spans="3:13" x14ac:dyDescent="0.25">
      <c r="C1063" s="3"/>
      <c r="D1063" s="3"/>
      <c r="E1063" s="2"/>
      <c r="F1063" s="2"/>
      <c r="G1063" s="2"/>
      <c r="H1063" s="2"/>
      <c r="I1063" s="8"/>
      <c r="J1063" s="8"/>
      <c r="K1063" s="8"/>
      <c r="L1063" s="8"/>
      <c r="M1063" s="8"/>
    </row>
    <row r="1064" spans="3:13" x14ac:dyDescent="0.25">
      <c r="C1064" s="3"/>
      <c r="D1064" s="3"/>
      <c r="E1064" s="2"/>
      <c r="F1064" s="2"/>
      <c r="G1064" s="2"/>
      <c r="H1064" s="2"/>
      <c r="I1064" s="8"/>
      <c r="J1064" s="8"/>
      <c r="K1064" s="8"/>
      <c r="L1064" s="8"/>
      <c r="M1064" s="8"/>
    </row>
    <row r="1065" spans="3:13" x14ac:dyDescent="0.25">
      <c r="C1065" s="3"/>
      <c r="D1065" s="3"/>
      <c r="E1065" s="2"/>
      <c r="F1065" s="2"/>
      <c r="G1065" s="2"/>
      <c r="H1065" s="2"/>
      <c r="I1065" s="8"/>
      <c r="J1065" s="8"/>
      <c r="K1065" s="8"/>
      <c r="L1065" s="8"/>
      <c r="M1065" s="8"/>
    </row>
    <row r="1066" spans="3:13" x14ac:dyDescent="0.25">
      <c r="C1066" s="3"/>
      <c r="D1066" s="3"/>
      <c r="E1066" s="2"/>
      <c r="F1066" s="2"/>
      <c r="G1066" s="2"/>
      <c r="H1066" s="2"/>
      <c r="I1066" s="8"/>
      <c r="J1066" s="8"/>
      <c r="K1066" s="8"/>
      <c r="L1066" s="8"/>
      <c r="M1066" s="8"/>
    </row>
    <row r="1067" spans="3:13" x14ac:dyDescent="0.25">
      <c r="C1067" s="3"/>
      <c r="D1067" s="3"/>
      <c r="E1067" s="2"/>
      <c r="F1067" s="2"/>
      <c r="G1067" s="2"/>
      <c r="H1067" s="2"/>
      <c r="I1067" s="8"/>
      <c r="J1067" s="8"/>
      <c r="K1067" s="8"/>
      <c r="L1067" s="8"/>
      <c r="M1067" s="8"/>
    </row>
    <row r="1068" spans="3:13" x14ac:dyDescent="0.25">
      <c r="C1068" s="3"/>
      <c r="D1068" s="3"/>
      <c r="E1068" s="2"/>
      <c r="F1068" s="2"/>
      <c r="G1068" s="2"/>
      <c r="H1068" s="2"/>
      <c r="I1068" s="8"/>
      <c r="J1068" s="8"/>
      <c r="K1068" s="8"/>
      <c r="L1068" s="8"/>
      <c r="M1068" s="8"/>
    </row>
    <row r="1069" spans="3:13" x14ac:dyDescent="0.25">
      <c r="C1069" s="3"/>
      <c r="D1069" s="3"/>
      <c r="E1069" s="2"/>
      <c r="F1069" s="2"/>
      <c r="G1069" s="2"/>
      <c r="H1069" s="2"/>
      <c r="I1069" s="8"/>
      <c r="J1069" s="8"/>
      <c r="K1069" s="8"/>
      <c r="L1069" s="8"/>
      <c r="M1069" s="8"/>
    </row>
    <row r="1070" spans="3:13" x14ac:dyDescent="0.25">
      <c r="C1070" s="3"/>
      <c r="D1070" s="3"/>
      <c r="E1070" s="2"/>
      <c r="F1070" s="2"/>
      <c r="G1070" s="2"/>
      <c r="H1070" s="2"/>
      <c r="I1070" s="8"/>
      <c r="J1070" s="8"/>
      <c r="K1070" s="8"/>
      <c r="L1070" s="8"/>
      <c r="M1070" s="8"/>
    </row>
    <row r="1071" spans="3:13" x14ac:dyDescent="0.25">
      <c r="C1071" s="3"/>
      <c r="D1071" s="3"/>
      <c r="E1071" s="2"/>
      <c r="F1071" s="2"/>
      <c r="G1071" s="2"/>
      <c r="H1071" s="2"/>
      <c r="I1071" s="8"/>
      <c r="J1071" s="8"/>
      <c r="K1071" s="8"/>
      <c r="L1071" s="8"/>
      <c r="M1071" s="8"/>
    </row>
    <row r="1072" spans="3:13" x14ac:dyDescent="0.25">
      <c r="C1072" s="3"/>
      <c r="D1072" s="3"/>
      <c r="E1072" s="2"/>
      <c r="F1072" s="2"/>
      <c r="G1072" s="2"/>
      <c r="H1072" s="2"/>
      <c r="I1072" s="8"/>
      <c r="J1072" s="8"/>
      <c r="K1072" s="8"/>
      <c r="L1072" s="8"/>
      <c r="M1072" s="8"/>
    </row>
    <row r="1073" spans="3:13" x14ac:dyDescent="0.25">
      <c r="C1073" s="3"/>
      <c r="D1073" s="3"/>
      <c r="E1073" s="2"/>
      <c r="F1073" s="2"/>
      <c r="G1073" s="2"/>
      <c r="H1073" s="2"/>
      <c r="I1073" s="8"/>
      <c r="J1073" s="8"/>
      <c r="K1073" s="8"/>
      <c r="L1073" s="8"/>
      <c r="M1073" s="8"/>
    </row>
    <row r="1074" spans="3:13" x14ac:dyDescent="0.25">
      <c r="C1074" s="3"/>
      <c r="D1074" s="3"/>
      <c r="E1074" s="2"/>
      <c r="F1074" s="2"/>
      <c r="G1074" s="2"/>
      <c r="H1074" s="2"/>
      <c r="I1074" s="8"/>
      <c r="J1074" s="8"/>
      <c r="K1074" s="8"/>
      <c r="L1074" s="8"/>
      <c r="M1074" s="8"/>
    </row>
    <row r="1075" spans="3:13" x14ac:dyDescent="0.25">
      <c r="C1075" s="3"/>
      <c r="D1075" s="3"/>
      <c r="E1075" s="2"/>
      <c r="F1075" s="2"/>
      <c r="G1075" s="2"/>
      <c r="H1075" s="2"/>
      <c r="I1075" s="8"/>
      <c r="J1075" s="8"/>
      <c r="K1075" s="8"/>
      <c r="L1075" s="8"/>
      <c r="M1075" s="8"/>
    </row>
    <row r="1076" spans="3:13" x14ac:dyDescent="0.25">
      <c r="C1076" s="3"/>
      <c r="D1076" s="3"/>
      <c r="E1076" s="2"/>
      <c r="F1076" s="2"/>
      <c r="G1076" s="2"/>
      <c r="H1076" s="2"/>
      <c r="I1076" s="8"/>
      <c r="J1076" s="8"/>
      <c r="K1076" s="8"/>
      <c r="L1076" s="8"/>
      <c r="M1076" s="8"/>
    </row>
    <row r="1077" spans="3:13" x14ac:dyDescent="0.25">
      <c r="C1077" s="3"/>
      <c r="D1077" s="3"/>
      <c r="E1077" s="2"/>
      <c r="F1077" s="2"/>
      <c r="G1077" s="2"/>
      <c r="H1077" s="2"/>
      <c r="I1077" s="8"/>
      <c r="J1077" s="8"/>
      <c r="K1077" s="8"/>
      <c r="L1077" s="8"/>
      <c r="M1077" s="8"/>
    </row>
    <row r="1078" spans="3:13" x14ac:dyDescent="0.25">
      <c r="C1078" s="3"/>
      <c r="D1078" s="3"/>
      <c r="E1078" s="2"/>
      <c r="F1078" s="2"/>
      <c r="G1078" s="2"/>
      <c r="H1078" s="2"/>
      <c r="I1078" s="8"/>
      <c r="J1078" s="8"/>
      <c r="K1078" s="8"/>
      <c r="L1078" s="8"/>
      <c r="M1078" s="8"/>
    </row>
    <row r="1079" spans="3:13" x14ac:dyDescent="0.25">
      <c r="C1079" s="3"/>
      <c r="D1079" s="3"/>
      <c r="E1079" s="2"/>
      <c r="F1079" s="2"/>
      <c r="G1079" s="2"/>
      <c r="H1079" s="2"/>
      <c r="I1079" s="8"/>
      <c r="J1079" s="8"/>
      <c r="K1079" s="8"/>
      <c r="L1079" s="8"/>
      <c r="M1079" s="8"/>
    </row>
    <row r="1080" spans="3:13" x14ac:dyDescent="0.25">
      <c r="C1080" s="3"/>
      <c r="D1080" s="3"/>
      <c r="E1080" s="2"/>
      <c r="F1080" s="2"/>
      <c r="G1080" s="2"/>
      <c r="H1080" s="2"/>
      <c r="I1080" s="8"/>
      <c r="J1080" s="8"/>
      <c r="K1080" s="8"/>
      <c r="L1080" s="8"/>
      <c r="M1080" s="8"/>
    </row>
    <row r="1081" spans="3:13" x14ac:dyDescent="0.25">
      <c r="C1081" s="3"/>
      <c r="D1081" s="3"/>
      <c r="E1081" s="2"/>
      <c r="F1081" s="2"/>
      <c r="G1081" s="2"/>
      <c r="H1081" s="2"/>
      <c r="I1081" s="8"/>
      <c r="J1081" s="8"/>
      <c r="K1081" s="8"/>
      <c r="L1081" s="8"/>
      <c r="M1081" s="8"/>
    </row>
    <row r="1082" spans="3:13" x14ac:dyDescent="0.25">
      <c r="C1082" s="3"/>
      <c r="D1082" s="3"/>
      <c r="E1082" s="2"/>
      <c r="F1082" s="2"/>
      <c r="G1082" s="2"/>
      <c r="H1082" s="2"/>
      <c r="I1082" s="8"/>
      <c r="J1082" s="8"/>
      <c r="K1082" s="8"/>
      <c r="L1082" s="8"/>
      <c r="M1082" s="8"/>
    </row>
    <row r="1083" spans="3:13" x14ac:dyDescent="0.25">
      <c r="C1083" s="3"/>
      <c r="D1083" s="3"/>
      <c r="E1083" s="2"/>
      <c r="F1083" s="2"/>
      <c r="G1083" s="2"/>
      <c r="H1083" s="2"/>
      <c r="I1083" s="8"/>
      <c r="J1083" s="8"/>
      <c r="K1083" s="8"/>
      <c r="L1083" s="8"/>
      <c r="M1083" s="8"/>
    </row>
    <row r="1084" spans="3:13" x14ac:dyDescent="0.25">
      <c r="C1084" s="3"/>
      <c r="D1084" s="3"/>
      <c r="E1084" s="2"/>
      <c r="F1084" s="2"/>
      <c r="G1084" s="2"/>
      <c r="H1084" s="2"/>
      <c r="I1084" s="8"/>
      <c r="J1084" s="8"/>
      <c r="K1084" s="8"/>
      <c r="L1084" s="8"/>
      <c r="M1084" s="8"/>
    </row>
    <row r="1085" spans="3:13" x14ac:dyDescent="0.25">
      <c r="C1085" s="3"/>
      <c r="D1085" s="3"/>
      <c r="E1085" s="2"/>
      <c r="F1085" s="2"/>
      <c r="G1085" s="2"/>
      <c r="H1085" s="2"/>
      <c r="I1085" s="8"/>
      <c r="J1085" s="8"/>
      <c r="K1085" s="8"/>
      <c r="L1085" s="8"/>
      <c r="M1085" s="8"/>
    </row>
    <row r="1086" spans="3:13" x14ac:dyDescent="0.25">
      <c r="C1086" s="3"/>
      <c r="D1086" s="3"/>
      <c r="E1086" s="2"/>
      <c r="F1086" s="2"/>
      <c r="G1086" s="2"/>
      <c r="H1086" s="2"/>
      <c r="I1086" s="8"/>
      <c r="J1086" s="8"/>
      <c r="K1086" s="8"/>
      <c r="L1086" s="8"/>
      <c r="M1086" s="8"/>
    </row>
    <row r="1087" spans="3:13" x14ac:dyDescent="0.25">
      <c r="C1087" s="3"/>
      <c r="D1087" s="3"/>
      <c r="E1087" s="2"/>
      <c r="F1087" s="2"/>
      <c r="G1087" s="2"/>
      <c r="H1087" s="2"/>
      <c r="I1087" s="8"/>
      <c r="J1087" s="8"/>
      <c r="K1087" s="8"/>
      <c r="L1087" s="8"/>
      <c r="M1087" s="8"/>
    </row>
    <row r="1088" spans="3:13" x14ac:dyDescent="0.25">
      <c r="C1088" s="3"/>
      <c r="D1088" s="3"/>
      <c r="E1088" s="2"/>
      <c r="F1088" s="2"/>
      <c r="G1088" s="2"/>
      <c r="H1088" s="2"/>
      <c r="I1088" s="8"/>
      <c r="J1088" s="8"/>
      <c r="K1088" s="8"/>
      <c r="L1088" s="8"/>
      <c r="M1088" s="8"/>
    </row>
    <row r="1089" spans="3:13" x14ac:dyDescent="0.25">
      <c r="C1089" s="3"/>
      <c r="D1089" s="3"/>
      <c r="E1089" s="2"/>
      <c r="F1089" s="2"/>
      <c r="G1089" s="2"/>
      <c r="H1089" s="2"/>
      <c r="I1089" s="8"/>
      <c r="J1089" s="8"/>
      <c r="K1089" s="8"/>
      <c r="L1089" s="8"/>
      <c r="M1089" s="8"/>
    </row>
    <row r="1090" spans="3:13" x14ac:dyDescent="0.25">
      <c r="C1090" s="3"/>
      <c r="D1090" s="3"/>
      <c r="E1090" s="2"/>
      <c r="F1090" s="2"/>
      <c r="G1090" s="2"/>
      <c r="H1090" s="2"/>
      <c r="I1090" s="8"/>
      <c r="J1090" s="8"/>
      <c r="K1090" s="8"/>
      <c r="L1090" s="8"/>
      <c r="M1090" s="8"/>
    </row>
    <row r="1091" spans="3:13" x14ac:dyDescent="0.25">
      <c r="C1091" s="3"/>
      <c r="D1091" s="3"/>
      <c r="E1091" s="2"/>
      <c r="F1091" s="2"/>
      <c r="G1091" s="2"/>
      <c r="H1091" s="2"/>
      <c r="I1091" s="8"/>
      <c r="J1091" s="8"/>
      <c r="K1091" s="8"/>
      <c r="L1091" s="8"/>
      <c r="M1091" s="8"/>
    </row>
    <row r="1092" spans="3:13" x14ac:dyDescent="0.25">
      <c r="C1092" s="3"/>
      <c r="D1092" s="3"/>
      <c r="E1092" s="2"/>
      <c r="F1092" s="2"/>
      <c r="G1092" s="2"/>
      <c r="H1092" s="2"/>
      <c r="I1092" s="8"/>
      <c r="J1092" s="8"/>
      <c r="K1092" s="8"/>
      <c r="L1092" s="8"/>
      <c r="M1092" s="8"/>
    </row>
    <row r="1093" spans="3:13" x14ac:dyDescent="0.25">
      <c r="C1093" s="3"/>
      <c r="D1093" s="3"/>
      <c r="E1093" s="2"/>
      <c r="F1093" s="2"/>
      <c r="G1093" s="2"/>
      <c r="H1093" s="2"/>
      <c r="I1093" s="8"/>
      <c r="J1093" s="8"/>
      <c r="K1093" s="8"/>
      <c r="L1093" s="8"/>
      <c r="M1093" s="8"/>
    </row>
    <row r="1094" spans="3:13" x14ac:dyDescent="0.25">
      <c r="C1094" s="3"/>
      <c r="D1094" s="3"/>
      <c r="E1094" s="2"/>
      <c r="F1094" s="2"/>
      <c r="G1094" s="2"/>
      <c r="H1094" s="2"/>
      <c r="I1094" s="8"/>
      <c r="J1094" s="8"/>
      <c r="K1094" s="8"/>
      <c r="L1094" s="8"/>
      <c r="M1094" s="8"/>
    </row>
    <row r="1095" spans="3:13" x14ac:dyDescent="0.25">
      <c r="C1095" s="3"/>
      <c r="D1095" s="3"/>
      <c r="E1095" s="2"/>
      <c r="F1095" s="2"/>
      <c r="G1095" s="2"/>
      <c r="H1095" s="2"/>
      <c r="I1095" s="8"/>
      <c r="J1095" s="8"/>
      <c r="K1095" s="8"/>
      <c r="L1095" s="8"/>
      <c r="M1095" s="8"/>
    </row>
    <row r="1096" spans="3:13" x14ac:dyDescent="0.25">
      <c r="C1096" s="3"/>
      <c r="D1096" s="3"/>
      <c r="E1096" s="2"/>
      <c r="F1096" s="2"/>
      <c r="G1096" s="2"/>
      <c r="H1096" s="2"/>
      <c r="I1096" s="8"/>
      <c r="J1096" s="8"/>
      <c r="K1096" s="8"/>
      <c r="L1096" s="8"/>
      <c r="M1096" s="8"/>
    </row>
    <row r="1097" spans="3:13" x14ac:dyDescent="0.25">
      <c r="C1097" s="3"/>
      <c r="D1097" s="3"/>
      <c r="E1097" s="2"/>
      <c r="F1097" s="2"/>
      <c r="G1097" s="2"/>
      <c r="H1097" s="2"/>
      <c r="I1097" s="8"/>
      <c r="J1097" s="8"/>
      <c r="K1097" s="8"/>
      <c r="L1097" s="8"/>
      <c r="M1097" s="8"/>
    </row>
    <row r="1098" spans="3:13" x14ac:dyDescent="0.25">
      <c r="C1098" s="3"/>
      <c r="D1098" s="3"/>
      <c r="E1098" s="2"/>
      <c r="F1098" s="2"/>
      <c r="G1098" s="2"/>
      <c r="H1098" s="2"/>
      <c r="I1098" s="8"/>
      <c r="J1098" s="8"/>
      <c r="K1098" s="8"/>
      <c r="L1098" s="8"/>
      <c r="M1098" s="8"/>
    </row>
    <row r="1099" spans="3:13" x14ac:dyDescent="0.25">
      <c r="C1099" s="3"/>
      <c r="D1099" s="3"/>
      <c r="E1099" s="2"/>
      <c r="F1099" s="2"/>
      <c r="G1099" s="2"/>
      <c r="H1099" s="2"/>
      <c r="I1099" s="8"/>
      <c r="J1099" s="8"/>
      <c r="K1099" s="8"/>
      <c r="L1099" s="8"/>
      <c r="M1099" s="8"/>
    </row>
    <row r="1100" spans="3:13" x14ac:dyDescent="0.25">
      <c r="C1100" s="3"/>
      <c r="D1100" s="3"/>
      <c r="E1100" s="2"/>
      <c r="F1100" s="2"/>
      <c r="G1100" s="2"/>
      <c r="H1100" s="2"/>
      <c r="I1100" s="8"/>
      <c r="J1100" s="8"/>
      <c r="K1100" s="8"/>
      <c r="L1100" s="8"/>
      <c r="M1100" s="8"/>
    </row>
    <row r="1101" spans="3:13" x14ac:dyDescent="0.25">
      <c r="C1101" s="3"/>
      <c r="D1101" s="3"/>
      <c r="E1101" s="2"/>
      <c r="F1101" s="2"/>
      <c r="G1101" s="2"/>
      <c r="H1101" s="2"/>
      <c r="I1101" s="8"/>
      <c r="J1101" s="8"/>
      <c r="K1101" s="8"/>
      <c r="L1101" s="8"/>
      <c r="M1101" s="8"/>
    </row>
    <row r="1102" spans="3:13" x14ac:dyDescent="0.25">
      <c r="C1102" s="3"/>
      <c r="D1102" s="3"/>
      <c r="E1102" s="2"/>
      <c r="F1102" s="2"/>
      <c r="G1102" s="2"/>
      <c r="H1102" s="2"/>
      <c r="I1102" s="8"/>
      <c r="J1102" s="8"/>
      <c r="K1102" s="8"/>
      <c r="L1102" s="8"/>
      <c r="M1102" s="8"/>
    </row>
    <row r="1103" spans="3:13" x14ac:dyDescent="0.25">
      <c r="C1103" s="3"/>
      <c r="D1103" s="3"/>
      <c r="E1103" s="2"/>
      <c r="F1103" s="2"/>
      <c r="G1103" s="2"/>
      <c r="H1103" s="2"/>
      <c r="I1103" s="8"/>
      <c r="J1103" s="8"/>
      <c r="K1103" s="8"/>
      <c r="L1103" s="8"/>
      <c r="M1103" s="8"/>
    </row>
    <row r="1104" spans="3:13" x14ac:dyDescent="0.25">
      <c r="C1104" s="3"/>
      <c r="D1104" s="3"/>
      <c r="E1104" s="2"/>
      <c r="F1104" s="2"/>
      <c r="G1104" s="2"/>
      <c r="H1104" s="2"/>
      <c r="I1104" s="8"/>
      <c r="J1104" s="8"/>
      <c r="K1104" s="8"/>
      <c r="L1104" s="8"/>
      <c r="M1104" s="8"/>
    </row>
    <row r="1105" spans="3:13" x14ac:dyDescent="0.25">
      <c r="C1105" s="3"/>
      <c r="D1105" s="3"/>
      <c r="E1105" s="2"/>
      <c r="F1105" s="2"/>
      <c r="G1105" s="2"/>
      <c r="H1105" s="2"/>
      <c r="I1105" s="8"/>
      <c r="J1105" s="8"/>
      <c r="K1105" s="8"/>
      <c r="L1105" s="8"/>
      <c r="M1105" s="8"/>
    </row>
    <row r="1106" spans="3:13" x14ac:dyDescent="0.25">
      <c r="C1106" s="3"/>
      <c r="D1106" s="3"/>
      <c r="E1106" s="2"/>
      <c r="F1106" s="2"/>
      <c r="G1106" s="2"/>
      <c r="H1106" s="2"/>
      <c r="I1106" s="8"/>
      <c r="J1106" s="8"/>
      <c r="K1106" s="8"/>
      <c r="L1106" s="8"/>
      <c r="M1106" s="8"/>
    </row>
    <row r="1107" spans="3:13" x14ac:dyDescent="0.25">
      <c r="C1107" s="3"/>
      <c r="D1107" s="3"/>
      <c r="E1107" s="2"/>
      <c r="F1107" s="2"/>
      <c r="G1107" s="2"/>
      <c r="H1107" s="2"/>
      <c r="I1107" s="8"/>
      <c r="J1107" s="8"/>
      <c r="K1107" s="8"/>
      <c r="L1107" s="8"/>
      <c r="M1107" s="8"/>
    </row>
    <row r="1108" spans="3:13" x14ac:dyDescent="0.25">
      <c r="C1108" s="3"/>
      <c r="D1108" s="3"/>
      <c r="E1108" s="2"/>
      <c r="F1108" s="2"/>
      <c r="G1108" s="2"/>
      <c r="H1108" s="2"/>
      <c r="I1108" s="8"/>
      <c r="J1108" s="8"/>
      <c r="K1108" s="8"/>
      <c r="L1108" s="8"/>
      <c r="M1108" s="8"/>
    </row>
    <row r="1109" spans="3:13" x14ac:dyDescent="0.25">
      <c r="C1109" s="3"/>
      <c r="D1109" s="3"/>
      <c r="E1109" s="2"/>
      <c r="F1109" s="2"/>
      <c r="G1109" s="2"/>
      <c r="H1109" s="2"/>
      <c r="I1109" s="8"/>
      <c r="J1109" s="8"/>
      <c r="K1109" s="8"/>
      <c r="L1109" s="8"/>
      <c r="M1109" s="8"/>
    </row>
    <row r="1110" spans="3:13" x14ac:dyDescent="0.25">
      <c r="C1110" s="3"/>
      <c r="D1110" s="3"/>
      <c r="E1110" s="2"/>
      <c r="F1110" s="2"/>
      <c r="G1110" s="2"/>
      <c r="H1110" s="2"/>
      <c r="I1110" s="8"/>
      <c r="J1110" s="8"/>
      <c r="K1110" s="8"/>
      <c r="L1110" s="8"/>
      <c r="M1110" s="8"/>
    </row>
    <row r="1111" spans="3:13" x14ac:dyDescent="0.25">
      <c r="C1111" s="3"/>
      <c r="D1111" s="3"/>
      <c r="E1111" s="2"/>
      <c r="F1111" s="2"/>
      <c r="G1111" s="2"/>
      <c r="H1111" s="2"/>
      <c r="I1111" s="8"/>
      <c r="J1111" s="8"/>
      <c r="K1111" s="8"/>
      <c r="L1111" s="8"/>
      <c r="M1111" s="8"/>
    </row>
    <row r="1112" spans="3:13" x14ac:dyDescent="0.25">
      <c r="C1112" s="3"/>
      <c r="D1112" s="3"/>
      <c r="E1112" s="2"/>
      <c r="F1112" s="2"/>
      <c r="G1112" s="2"/>
      <c r="H1112" s="2"/>
      <c r="I1112" s="8"/>
      <c r="J1112" s="8"/>
      <c r="K1112" s="8"/>
      <c r="L1112" s="8"/>
      <c r="M1112" s="8"/>
    </row>
    <row r="1113" spans="3:13" x14ac:dyDescent="0.25">
      <c r="C1113" s="3"/>
      <c r="D1113" s="3"/>
      <c r="E1113" s="2"/>
      <c r="F1113" s="2"/>
      <c r="G1113" s="2"/>
      <c r="H1113" s="2"/>
      <c r="I1113" s="8"/>
      <c r="J1113" s="8"/>
      <c r="K1113" s="8"/>
      <c r="L1113" s="8"/>
      <c r="M1113" s="8"/>
    </row>
    <row r="1114" spans="3:13" x14ac:dyDescent="0.25">
      <c r="C1114" s="3"/>
      <c r="D1114" s="3"/>
      <c r="E1114" s="2"/>
      <c r="F1114" s="2"/>
      <c r="G1114" s="2"/>
      <c r="H1114" s="2"/>
      <c r="I1114" s="8"/>
      <c r="J1114" s="8"/>
      <c r="K1114" s="8"/>
      <c r="L1114" s="8"/>
      <c r="M1114" s="8"/>
    </row>
    <row r="1115" spans="3:13" x14ac:dyDescent="0.25">
      <c r="C1115" s="3"/>
      <c r="D1115" s="3"/>
      <c r="E1115" s="2"/>
      <c r="F1115" s="2"/>
      <c r="G1115" s="2"/>
      <c r="H1115" s="2"/>
      <c r="I1115" s="8"/>
      <c r="J1115" s="8"/>
      <c r="K1115" s="8"/>
      <c r="L1115" s="8"/>
      <c r="M1115" s="8"/>
    </row>
    <row r="1116" spans="3:13" x14ac:dyDescent="0.25">
      <c r="C1116" s="3"/>
      <c r="D1116" s="3"/>
      <c r="E1116" s="2"/>
      <c r="F1116" s="2"/>
      <c r="G1116" s="2"/>
      <c r="H1116" s="2"/>
      <c r="I1116" s="8"/>
      <c r="J1116" s="8"/>
      <c r="K1116" s="8"/>
      <c r="L1116" s="8"/>
      <c r="M1116" s="8"/>
    </row>
    <row r="1117" spans="3:13" x14ac:dyDescent="0.25">
      <c r="C1117" s="3"/>
      <c r="D1117" s="3"/>
      <c r="E1117" s="2"/>
      <c r="F1117" s="2"/>
      <c r="G1117" s="2"/>
      <c r="H1117" s="2"/>
      <c r="I1117" s="8"/>
      <c r="J1117" s="8"/>
      <c r="K1117" s="8"/>
      <c r="L1117" s="8"/>
      <c r="M1117" s="8"/>
    </row>
    <row r="1118" spans="3:13" x14ac:dyDescent="0.25">
      <c r="C1118" s="3"/>
      <c r="D1118" s="3"/>
      <c r="E1118" s="2"/>
      <c r="F1118" s="2"/>
      <c r="G1118" s="2"/>
      <c r="H1118" s="2"/>
      <c r="I1118" s="8"/>
      <c r="J1118" s="8"/>
      <c r="K1118" s="8"/>
      <c r="L1118" s="8"/>
      <c r="M1118" s="8"/>
    </row>
    <row r="1119" spans="3:13" x14ac:dyDescent="0.25">
      <c r="C1119" s="3"/>
      <c r="D1119" s="3"/>
      <c r="E1119" s="2"/>
      <c r="F1119" s="2"/>
      <c r="G1119" s="2"/>
      <c r="H1119" s="2"/>
      <c r="I1119" s="8"/>
      <c r="J1119" s="8"/>
      <c r="K1119" s="8"/>
      <c r="L1119" s="8"/>
      <c r="M1119" s="8"/>
    </row>
    <row r="1120" spans="3:13" x14ac:dyDescent="0.25">
      <c r="C1120" s="3"/>
      <c r="D1120" s="3"/>
      <c r="E1120" s="2"/>
      <c r="F1120" s="2"/>
      <c r="G1120" s="2"/>
      <c r="H1120" s="2"/>
      <c r="I1120" s="8"/>
      <c r="J1120" s="8"/>
      <c r="K1120" s="8"/>
      <c r="L1120" s="8"/>
      <c r="M1120" s="8"/>
    </row>
    <row r="1121" spans="3:13" x14ac:dyDescent="0.25">
      <c r="C1121" s="3"/>
      <c r="D1121" s="3"/>
      <c r="E1121" s="2"/>
      <c r="F1121" s="2"/>
      <c r="G1121" s="2"/>
      <c r="H1121" s="2"/>
      <c r="I1121" s="8"/>
      <c r="J1121" s="8"/>
      <c r="K1121" s="8"/>
      <c r="L1121" s="8"/>
      <c r="M1121" s="8"/>
    </row>
    <row r="1122" spans="3:13" x14ac:dyDescent="0.25">
      <c r="C1122" s="3"/>
      <c r="D1122" s="3"/>
      <c r="E1122" s="2"/>
      <c r="F1122" s="2"/>
      <c r="G1122" s="2"/>
      <c r="H1122" s="2"/>
      <c r="I1122" s="8"/>
      <c r="J1122" s="8"/>
      <c r="K1122" s="8"/>
      <c r="L1122" s="8"/>
      <c r="M1122" s="8"/>
    </row>
    <row r="1123" spans="3:13" x14ac:dyDescent="0.25">
      <c r="C1123" s="3"/>
      <c r="D1123" s="3"/>
      <c r="E1123" s="2"/>
      <c r="F1123" s="2"/>
      <c r="G1123" s="2"/>
      <c r="H1123" s="2"/>
      <c r="I1123" s="8"/>
      <c r="J1123" s="8"/>
      <c r="K1123" s="8"/>
      <c r="L1123" s="8"/>
      <c r="M1123" s="8"/>
    </row>
    <row r="1124" spans="3:13" x14ac:dyDescent="0.25">
      <c r="C1124" s="3"/>
      <c r="D1124" s="3"/>
      <c r="E1124" s="2"/>
      <c r="F1124" s="2"/>
      <c r="G1124" s="2"/>
      <c r="H1124" s="2"/>
      <c r="I1124" s="8"/>
      <c r="J1124" s="8"/>
      <c r="K1124" s="8"/>
      <c r="L1124" s="8"/>
      <c r="M1124" s="8"/>
    </row>
    <row r="1125" spans="3:13" x14ac:dyDescent="0.25">
      <c r="C1125" s="3"/>
      <c r="D1125" s="3"/>
      <c r="E1125" s="2"/>
      <c r="F1125" s="2"/>
      <c r="G1125" s="2"/>
      <c r="H1125" s="2"/>
      <c r="I1125" s="8"/>
      <c r="J1125" s="8"/>
      <c r="K1125" s="8"/>
      <c r="L1125" s="8"/>
      <c r="M1125" s="8"/>
    </row>
    <row r="1126" spans="3:13" x14ac:dyDescent="0.25">
      <c r="C1126" s="3"/>
      <c r="D1126" s="3"/>
      <c r="E1126" s="2"/>
      <c r="F1126" s="2"/>
      <c r="G1126" s="2"/>
      <c r="H1126" s="2"/>
      <c r="I1126" s="8"/>
      <c r="J1126" s="8"/>
      <c r="K1126" s="8"/>
      <c r="L1126" s="8"/>
      <c r="M1126" s="8"/>
    </row>
    <row r="1127" spans="3:13" x14ac:dyDescent="0.25">
      <c r="C1127" s="3"/>
      <c r="D1127" s="3"/>
      <c r="E1127" s="2"/>
      <c r="F1127" s="2"/>
      <c r="G1127" s="2"/>
      <c r="H1127" s="2"/>
      <c r="I1127" s="8"/>
      <c r="J1127" s="8"/>
      <c r="K1127" s="8"/>
      <c r="L1127" s="8"/>
      <c r="M1127" s="8"/>
    </row>
    <row r="1128" spans="3:13" x14ac:dyDescent="0.25">
      <c r="C1128" s="3"/>
      <c r="D1128" s="3"/>
      <c r="E1128" s="2"/>
      <c r="F1128" s="2"/>
      <c r="G1128" s="2"/>
      <c r="H1128" s="2"/>
      <c r="I1128" s="8"/>
      <c r="J1128" s="8"/>
      <c r="K1128" s="8"/>
      <c r="L1128" s="8"/>
      <c r="M1128" s="8"/>
    </row>
    <row r="1129" spans="3:13" x14ac:dyDescent="0.25">
      <c r="C1129" s="3"/>
      <c r="D1129" s="3"/>
      <c r="E1129" s="2"/>
      <c r="F1129" s="2"/>
      <c r="G1129" s="2"/>
      <c r="H1129" s="2"/>
      <c r="I1129" s="8"/>
      <c r="J1129" s="8"/>
      <c r="K1129" s="8"/>
      <c r="L1129" s="8"/>
      <c r="M1129" s="8"/>
    </row>
    <row r="1130" spans="3:13" x14ac:dyDescent="0.25">
      <c r="C1130" s="3"/>
      <c r="D1130" s="3"/>
      <c r="E1130" s="2"/>
      <c r="F1130" s="2"/>
      <c r="G1130" s="2"/>
      <c r="H1130" s="2"/>
      <c r="I1130" s="8"/>
      <c r="J1130" s="8"/>
      <c r="K1130" s="8"/>
      <c r="L1130" s="8"/>
      <c r="M1130" s="8"/>
    </row>
    <row r="1131" spans="3:13" x14ac:dyDescent="0.25">
      <c r="C1131" s="3"/>
      <c r="D1131" s="3"/>
      <c r="E1131" s="2"/>
      <c r="F1131" s="2"/>
      <c r="G1131" s="2"/>
      <c r="H1131" s="2"/>
      <c r="I1131" s="8"/>
      <c r="J1131" s="8"/>
      <c r="K1131" s="8"/>
      <c r="L1131" s="8"/>
      <c r="M1131" s="8"/>
    </row>
    <row r="1132" spans="3:13" x14ac:dyDescent="0.25">
      <c r="C1132" s="3"/>
      <c r="D1132" s="3"/>
      <c r="E1132" s="2"/>
      <c r="F1132" s="2"/>
      <c r="G1132" s="2"/>
      <c r="H1132" s="2"/>
      <c r="I1132" s="8"/>
      <c r="J1132" s="8"/>
      <c r="K1132" s="8"/>
      <c r="L1132" s="8"/>
      <c r="M1132" s="8"/>
    </row>
    <row r="1133" spans="3:13" x14ac:dyDescent="0.25">
      <c r="C1133" s="3"/>
      <c r="D1133" s="3"/>
      <c r="E1133" s="2"/>
      <c r="F1133" s="2"/>
      <c r="G1133" s="2"/>
      <c r="H1133" s="2"/>
      <c r="I1133" s="8"/>
      <c r="J1133" s="8"/>
      <c r="K1133" s="8"/>
      <c r="L1133" s="8"/>
      <c r="M1133" s="8"/>
    </row>
    <row r="1134" spans="3:13" x14ac:dyDescent="0.25">
      <c r="C1134" s="3"/>
      <c r="D1134" s="3"/>
      <c r="E1134" s="2"/>
      <c r="F1134" s="2"/>
      <c r="G1134" s="2"/>
      <c r="H1134" s="2"/>
      <c r="I1134" s="8"/>
      <c r="J1134" s="8"/>
      <c r="K1134" s="8"/>
      <c r="L1134" s="8"/>
      <c r="M1134" s="8"/>
    </row>
    <row r="1135" spans="3:13" x14ac:dyDescent="0.25">
      <c r="C1135" s="3"/>
      <c r="D1135" s="3"/>
      <c r="E1135" s="2"/>
      <c r="F1135" s="2"/>
      <c r="G1135" s="2"/>
      <c r="H1135" s="2"/>
      <c r="I1135" s="8"/>
      <c r="J1135" s="8"/>
      <c r="K1135" s="8"/>
      <c r="L1135" s="8"/>
      <c r="M1135" s="8"/>
    </row>
    <row r="1136" spans="3:13" x14ac:dyDescent="0.25">
      <c r="C1136" s="3"/>
      <c r="D1136" s="3"/>
      <c r="E1136" s="2"/>
      <c r="F1136" s="2"/>
      <c r="G1136" s="2"/>
      <c r="H1136" s="2"/>
      <c r="I1136" s="8"/>
      <c r="J1136" s="8"/>
      <c r="K1136" s="8"/>
      <c r="L1136" s="8"/>
      <c r="M1136" s="8"/>
    </row>
    <row r="1137" spans="3:13" x14ac:dyDescent="0.25">
      <c r="C1137" s="3"/>
      <c r="D1137" s="3"/>
      <c r="E1137" s="2"/>
      <c r="F1137" s="2"/>
      <c r="G1137" s="2"/>
      <c r="H1137" s="2"/>
      <c r="I1137" s="8"/>
      <c r="J1137" s="8"/>
      <c r="K1137" s="8"/>
      <c r="L1137" s="8"/>
      <c r="M1137" s="8"/>
    </row>
    <row r="1138" spans="3:13" x14ac:dyDescent="0.25">
      <c r="C1138" s="3"/>
      <c r="D1138" s="3"/>
      <c r="E1138" s="2"/>
      <c r="F1138" s="2"/>
      <c r="G1138" s="2"/>
      <c r="H1138" s="2"/>
      <c r="I1138" s="8"/>
      <c r="J1138" s="8"/>
      <c r="K1138" s="8"/>
      <c r="L1138" s="8"/>
      <c r="M1138" s="8"/>
    </row>
    <row r="1139" spans="3:13" x14ac:dyDescent="0.25">
      <c r="C1139" s="3"/>
      <c r="D1139" s="3"/>
      <c r="E1139" s="2"/>
      <c r="F1139" s="2"/>
      <c r="G1139" s="2"/>
      <c r="H1139" s="2"/>
      <c r="I1139" s="8"/>
      <c r="J1139" s="8"/>
      <c r="K1139" s="8"/>
      <c r="L1139" s="8"/>
      <c r="M1139" s="8"/>
    </row>
    <row r="1140" spans="3:13" x14ac:dyDescent="0.25">
      <c r="C1140" s="3"/>
      <c r="D1140" s="3"/>
      <c r="E1140" s="2"/>
      <c r="F1140" s="2"/>
      <c r="G1140" s="2"/>
      <c r="H1140" s="2"/>
      <c r="I1140" s="8"/>
      <c r="J1140" s="8"/>
      <c r="K1140" s="8"/>
      <c r="L1140" s="8"/>
      <c r="M1140" s="8"/>
    </row>
    <row r="1141" spans="3:13" x14ac:dyDescent="0.25">
      <c r="C1141" s="3"/>
      <c r="D1141" s="3"/>
      <c r="E1141" s="2"/>
      <c r="F1141" s="2"/>
      <c r="G1141" s="2"/>
      <c r="H1141" s="2"/>
      <c r="I1141" s="8"/>
      <c r="J1141" s="8"/>
      <c r="K1141" s="8"/>
      <c r="L1141" s="8"/>
      <c r="M1141" s="8"/>
    </row>
    <row r="1142" spans="3:13" x14ac:dyDescent="0.25">
      <c r="C1142" s="3"/>
      <c r="D1142" s="3"/>
      <c r="E1142" s="2"/>
      <c r="F1142" s="2"/>
      <c r="G1142" s="2"/>
      <c r="H1142" s="2"/>
      <c r="I1142" s="8"/>
      <c r="J1142" s="8"/>
      <c r="K1142" s="8"/>
      <c r="L1142" s="8"/>
      <c r="M1142" s="8"/>
    </row>
    <row r="1143" spans="3:13" x14ac:dyDescent="0.25">
      <c r="C1143" s="3"/>
      <c r="D1143" s="3"/>
      <c r="E1143" s="2"/>
      <c r="F1143" s="2"/>
      <c r="G1143" s="2"/>
      <c r="H1143" s="2"/>
      <c r="I1143" s="8"/>
      <c r="J1143" s="8"/>
      <c r="K1143" s="8"/>
      <c r="L1143" s="8"/>
      <c r="M1143" s="8"/>
    </row>
    <row r="1144" spans="3:13" x14ac:dyDescent="0.25">
      <c r="C1144" s="3"/>
      <c r="D1144" s="3"/>
      <c r="E1144" s="2"/>
      <c r="F1144" s="2"/>
      <c r="G1144" s="2"/>
      <c r="H1144" s="2"/>
      <c r="I1144" s="8"/>
      <c r="J1144" s="8"/>
      <c r="K1144" s="8"/>
      <c r="L1144" s="8"/>
      <c r="M1144" s="8"/>
    </row>
    <row r="1145" spans="3:13" x14ac:dyDescent="0.25">
      <c r="C1145" s="3"/>
      <c r="D1145" s="3"/>
      <c r="E1145" s="2"/>
      <c r="F1145" s="2"/>
      <c r="G1145" s="2"/>
      <c r="H1145" s="2"/>
      <c r="I1145" s="8"/>
      <c r="J1145" s="8"/>
      <c r="K1145" s="8"/>
      <c r="L1145" s="8"/>
      <c r="M1145" s="8"/>
    </row>
    <row r="1146" spans="3:13" x14ac:dyDescent="0.25">
      <c r="C1146" s="3"/>
      <c r="D1146" s="3"/>
      <c r="E1146" s="2"/>
      <c r="F1146" s="2"/>
      <c r="G1146" s="2"/>
      <c r="H1146" s="2"/>
      <c r="I1146" s="8"/>
      <c r="J1146" s="8"/>
      <c r="K1146" s="8"/>
      <c r="L1146" s="8"/>
      <c r="M1146" s="8"/>
    </row>
    <row r="1147" spans="3:13" x14ac:dyDescent="0.25">
      <c r="C1147" s="3"/>
      <c r="D1147" s="3"/>
      <c r="E1147" s="2"/>
      <c r="F1147" s="2"/>
      <c r="G1147" s="2"/>
      <c r="H1147" s="2"/>
      <c r="I1147" s="8"/>
      <c r="J1147" s="8"/>
      <c r="K1147" s="8"/>
      <c r="L1147" s="8"/>
      <c r="M1147" s="8"/>
    </row>
    <row r="1148" spans="3:13" x14ac:dyDescent="0.25">
      <c r="C1148" s="3"/>
      <c r="D1148" s="3"/>
      <c r="E1148" s="2"/>
      <c r="F1148" s="2"/>
      <c r="G1148" s="2"/>
      <c r="H1148" s="2"/>
      <c r="I1148" s="8"/>
      <c r="J1148" s="8"/>
      <c r="K1148" s="8"/>
      <c r="L1148" s="8"/>
      <c r="M1148" s="8"/>
    </row>
    <row r="1149" spans="3:13" x14ac:dyDescent="0.25">
      <c r="C1149" s="3"/>
      <c r="D1149" s="3"/>
      <c r="E1149" s="2"/>
      <c r="F1149" s="2"/>
      <c r="G1149" s="2"/>
      <c r="H1149" s="2"/>
      <c r="I1149" s="8"/>
      <c r="J1149" s="8"/>
      <c r="K1149" s="8"/>
      <c r="L1149" s="8"/>
      <c r="M1149" s="8"/>
    </row>
    <row r="1150" spans="3:13" x14ac:dyDescent="0.25">
      <c r="C1150" s="3"/>
      <c r="D1150" s="3"/>
      <c r="E1150" s="2"/>
      <c r="F1150" s="2"/>
      <c r="G1150" s="2"/>
      <c r="H1150" s="2"/>
      <c r="I1150" s="8"/>
      <c r="J1150" s="8"/>
      <c r="K1150" s="8"/>
      <c r="L1150" s="8"/>
      <c r="M1150" s="8"/>
    </row>
    <row r="1151" spans="3:13" x14ac:dyDescent="0.25">
      <c r="C1151" s="3"/>
      <c r="D1151" s="3"/>
      <c r="E1151" s="2"/>
      <c r="F1151" s="2"/>
      <c r="G1151" s="2"/>
      <c r="H1151" s="2"/>
      <c r="I1151" s="8"/>
      <c r="J1151" s="8"/>
      <c r="K1151" s="8"/>
      <c r="L1151" s="8"/>
      <c r="M1151" s="8"/>
    </row>
    <row r="1152" spans="3:13" x14ac:dyDescent="0.25">
      <c r="C1152" s="3"/>
      <c r="D1152" s="3"/>
      <c r="E1152" s="2"/>
      <c r="F1152" s="2"/>
      <c r="G1152" s="2"/>
      <c r="H1152" s="2"/>
      <c r="I1152" s="8"/>
      <c r="J1152" s="8"/>
      <c r="K1152" s="8"/>
      <c r="L1152" s="8"/>
      <c r="M1152" s="8"/>
    </row>
    <row r="1153" spans="3:13" x14ac:dyDescent="0.25">
      <c r="C1153" s="3"/>
      <c r="D1153" s="3"/>
      <c r="E1153" s="2"/>
      <c r="F1153" s="2"/>
      <c r="G1153" s="2"/>
      <c r="H1153" s="2"/>
      <c r="I1153" s="8"/>
      <c r="J1153" s="8"/>
      <c r="K1153" s="8"/>
      <c r="L1153" s="8"/>
      <c r="M1153" s="8"/>
    </row>
    <row r="1154" spans="3:13" x14ac:dyDescent="0.25">
      <c r="C1154" s="3"/>
      <c r="D1154" s="3"/>
      <c r="E1154" s="2"/>
      <c r="F1154" s="2"/>
      <c r="G1154" s="2"/>
      <c r="H1154" s="2"/>
      <c r="I1154" s="8"/>
      <c r="J1154" s="8"/>
      <c r="K1154" s="8"/>
      <c r="L1154" s="8"/>
      <c r="M1154" s="8"/>
    </row>
    <row r="1155" spans="3:13" x14ac:dyDescent="0.25">
      <c r="C1155" s="3"/>
      <c r="D1155" s="3"/>
      <c r="E1155" s="2"/>
      <c r="F1155" s="2"/>
      <c r="G1155" s="2"/>
      <c r="H1155" s="2"/>
      <c r="I1155" s="8"/>
      <c r="J1155" s="8"/>
      <c r="K1155" s="8"/>
      <c r="L1155" s="8"/>
      <c r="M1155" s="8"/>
    </row>
    <row r="1156" spans="3:13" x14ac:dyDescent="0.25">
      <c r="C1156" s="3"/>
      <c r="D1156" s="3"/>
      <c r="E1156" s="2"/>
      <c r="F1156" s="2"/>
      <c r="G1156" s="2"/>
      <c r="H1156" s="2"/>
      <c r="I1156" s="8"/>
      <c r="J1156" s="8"/>
      <c r="K1156" s="8"/>
      <c r="L1156" s="8"/>
      <c r="M1156" s="8"/>
    </row>
    <row r="1157" spans="3:13" x14ac:dyDescent="0.25">
      <c r="C1157" s="3"/>
      <c r="D1157" s="3"/>
      <c r="E1157" s="2"/>
      <c r="F1157" s="2"/>
      <c r="G1157" s="2"/>
      <c r="H1157" s="2"/>
      <c r="I1157" s="8"/>
      <c r="J1157" s="8"/>
      <c r="K1157" s="8"/>
      <c r="L1157" s="8"/>
      <c r="M1157" s="8"/>
    </row>
    <row r="1158" spans="3:13" x14ac:dyDescent="0.25">
      <c r="C1158" s="3"/>
      <c r="D1158" s="3"/>
      <c r="E1158" s="2"/>
      <c r="F1158" s="2"/>
      <c r="G1158" s="2"/>
      <c r="H1158" s="2"/>
      <c r="I1158" s="8"/>
      <c r="J1158" s="8"/>
      <c r="K1158" s="8"/>
      <c r="L1158" s="8"/>
      <c r="M1158" s="8"/>
    </row>
    <row r="1159" spans="3:13" x14ac:dyDescent="0.25">
      <c r="C1159" s="3"/>
      <c r="D1159" s="3"/>
      <c r="E1159" s="2"/>
      <c r="F1159" s="2"/>
      <c r="G1159" s="2"/>
      <c r="H1159" s="2"/>
      <c r="I1159" s="8"/>
      <c r="J1159" s="8"/>
      <c r="K1159" s="8"/>
      <c r="L1159" s="8"/>
      <c r="M1159" s="8"/>
    </row>
    <row r="1160" spans="3:13" x14ac:dyDescent="0.25">
      <c r="C1160" s="3"/>
      <c r="D1160" s="3"/>
      <c r="E1160" s="2"/>
      <c r="F1160" s="2"/>
      <c r="G1160" s="2"/>
      <c r="H1160" s="2"/>
      <c r="I1160" s="8"/>
      <c r="J1160" s="8"/>
      <c r="K1160" s="8"/>
      <c r="L1160" s="8"/>
      <c r="M1160" s="8"/>
    </row>
    <row r="1161" spans="3:13" x14ac:dyDescent="0.25">
      <c r="C1161" s="3"/>
      <c r="D1161" s="3"/>
      <c r="E1161" s="2"/>
      <c r="F1161" s="2"/>
      <c r="G1161" s="2"/>
      <c r="H1161" s="2"/>
      <c r="I1161" s="8"/>
      <c r="J1161" s="8"/>
      <c r="K1161" s="8"/>
      <c r="L1161" s="8"/>
      <c r="M1161" s="8"/>
    </row>
    <row r="1162" spans="3:13" x14ac:dyDescent="0.25">
      <c r="C1162" s="3"/>
      <c r="D1162" s="3"/>
      <c r="E1162" s="2"/>
      <c r="F1162" s="2"/>
      <c r="G1162" s="2"/>
      <c r="H1162" s="2"/>
      <c r="I1162" s="8"/>
      <c r="J1162" s="8"/>
      <c r="K1162" s="8"/>
      <c r="L1162" s="8"/>
      <c r="M1162" s="8"/>
    </row>
    <row r="1163" spans="3:13" x14ac:dyDescent="0.25">
      <c r="C1163" s="3"/>
      <c r="D1163" s="3"/>
      <c r="E1163" s="2"/>
      <c r="F1163" s="2"/>
      <c r="G1163" s="2"/>
      <c r="H1163" s="2"/>
      <c r="I1163" s="8"/>
      <c r="J1163" s="8"/>
      <c r="K1163" s="8"/>
      <c r="L1163" s="8"/>
      <c r="M1163" s="8"/>
    </row>
    <row r="1164" spans="3:13" x14ac:dyDescent="0.25">
      <c r="C1164" s="3"/>
      <c r="D1164" s="3"/>
      <c r="E1164" s="2"/>
      <c r="F1164" s="2"/>
      <c r="G1164" s="2"/>
      <c r="H1164" s="2"/>
      <c r="I1164" s="8"/>
      <c r="J1164" s="8"/>
      <c r="K1164" s="8"/>
      <c r="L1164" s="8"/>
      <c r="M1164" s="8"/>
    </row>
    <row r="1165" spans="3:13" x14ac:dyDescent="0.25">
      <c r="C1165" s="3"/>
      <c r="D1165" s="3"/>
      <c r="E1165" s="2"/>
      <c r="F1165" s="2"/>
      <c r="G1165" s="2"/>
      <c r="H1165" s="2"/>
      <c r="I1165" s="8"/>
      <c r="J1165" s="8"/>
      <c r="K1165" s="8"/>
      <c r="L1165" s="8"/>
      <c r="M1165" s="8"/>
    </row>
    <row r="1166" spans="3:13" x14ac:dyDescent="0.25">
      <c r="C1166" s="3"/>
      <c r="D1166" s="3"/>
      <c r="E1166" s="2"/>
      <c r="F1166" s="2"/>
      <c r="G1166" s="2"/>
      <c r="H1166" s="2"/>
      <c r="I1166" s="8"/>
      <c r="J1166" s="8"/>
      <c r="K1166" s="8"/>
      <c r="L1166" s="8"/>
      <c r="M1166" s="8"/>
    </row>
    <row r="1167" spans="3:13" x14ac:dyDescent="0.25">
      <c r="C1167" s="3"/>
      <c r="D1167" s="3"/>
      <c r="E1167" s="2"/>
      <c r="F1167" s="2"/>
      <c r="G1167" s="2"/>
      <c r="H1167" s="2"/>
      <c r="I1167" s="8"/>
      <c r="J1167" s="8"/>
      <c r="K1167" s="8"/>
      <c r="L1167" s="8"/>
      <c r="M1167" s="8"/>
    </row>
    <row r="1168" spans="3:13" x14ac:dyDescent="0.25">
      <c r="C1168" s="3"/>
      <c r="D1168" s="3"/>
      <c r="E1168" s="2"/>
      <c r="F1168" s="2"/>
      <c r="G1168" s="2"/>
      <c r="H1168" s="2"/>
      <c r="I1168" s="8"/>
      <c r="J1168" s="8"/>
      <c r="K1168" s="8"/>
      <c r="L1168" s="8"/>
      <c r="M1168" s="8"/>
    </row>
    <row r="1169" spans="3:13" x14ac:dyDescent="0.25">
      <c r="C1169" s="3"/>
      <c r="D1169" s="3"/>
      <c r="E1169" s="2"/>
      <c r="F1169" s="2"/>
      <c r="G1169" s="2"/>
      <c r="H1169" s="2"/>
      <c r="I1169" s="8"/>
      <c r="J1169" s="8"/>
      <c r="K1169" s="8"/>
      <c r="L1169" s="8"/>
      <c r="M1169" s="8"/>
    </row>
    <row r="1170" spans="3:13" x14ac:dyDescent="0.25">
      <c r="C1170" s="3"/>
      <c r="D1170" s="3"/>
      <c r="E1170" s="2"/>
      <c r="F1170" s="2"/>
      <c r="G1170" s="2"/>
      <c r="H1170" s="2"/>
      <c r="I1170" s="8"/>
      <c r="J1170" s="8"/>
      <c r="K1170" s="8"/>
      <c r="L1170" s="8"/>
      <c r="M1170" s="8"/>
    </row>
    <row r="1171" spans="3:13" x14ac:dyDescent="0.25">
      <c r="C1171" s="3"/>
      <c r="D1171" s="3"/>
      <c r="E1171" s="2"/>
      <c r="F1171" s="2"/>
      <c r="G1171" s="2"/>
      <c r="H1171" s="2"/>
      <c r="I1171" s="8"/>
      <c r="J1171" s="8"/>
      <c r="K1171" s="8"/>
      <c r="L1171" s="8"/>
      <c r="M1171" s="8"/>
    </row>
    <row r="1172" spans="3:13" x14ac:dyDescent="0.25">
      <c r="C1172" s="3"/>
      <c r="D1172" s="3"/>
      <c r="E1172" s="2"/>
      <c r="F1172" s="2"/>
      <c r="G1172" s="2"/>
      <c r="H1172" s="2"/>
      <c r="I1172" s="8"/>
      <c r="J1172" s="8"/>
      <c r="K1172" s="8"/>
      <c r="L1172" s="8"/>
      <c r="M1172" s="8"/>
    </row>
    <row r="1173" spans="3:13" x14ac:dyDescent="0.25">
      <c r="C1173" s="3"/>
      <c r="D1173" s="3"/>
      <c r="E1173" s="2"/>
      <c r="F1173" s="2"/>
      <c r="G1173" s="2"/>
      <c r="H1173" s="2"/>
      <c r="I1173" s="8"/>
      <c r="J1173" s="8"/>
      <c r="K1173" s="8"/>
      <c r="L1173" s="8"/>
      <c r="M1173" s="8"/>
    </row>
    <row r="1174" spans="3:13" x14ac:dyDescent="0.25">
      <c r="C1174" s="3"/>
      <c r="D1174" s="3"/>
      <c r="E1174" s="2"/>
      <c r="F1174" s="2"/>
      <c r="G1174" s="2"/>
      <c r="H1174" s="2"/>
      <c r="I1174" s="8"/>
      <c r="J1174" s="8"/>
      <c r="K1174" s="8"/>
      <c r="L1174" s="8"/>
      <c r="M1174" s="8"/>
    </row>
    <row r="1175" spans="3:13" x14ac:dyDescent="0.25">
      <c r="C1175" s="3"/>
      <c r="D1175" s="3"/>
      <c r="E1175" s="2"/>
      <c r="F1175" s="2"/>
      <c r="G1175" s="2"/>
      <c r="H1175" s="2"/>
      <c r="I1175" s="8"/>
      <c r="J1175" s="8"/>
      <c r="K1175" s="8"/>
      <c r="L1175" s="8"/>
      <c r="M1175" s="8"/>
    </row>
    <row r="1176" spans="3:13" x14ac:dyDescent="0.25">
      <c r="C1176" s="3"/>
      <c r="D1176" s="3"/>
      <c r="E1176" s="2"/>
      <c r="F1176" s="2"/>
      <c r="G1176" s="2"/>
      <c r="H1176" s="2"/>
      <c r="I1176" s="8"/>
      <c r="J1176" s="8"/>
      <c r="K1176" s="8"/>
      <c r="L1176" s="8"/>
      <c r="M1176" s="8"/>
    </row>
    <row r="1177" spans="3:13" x14ac:dyDescent="0.25">
      <c r="C1177" s="3"/>
      <c r="D1177" s="3"/>
      <c r="E1177" s="2"/>
      <c r="F1177" s="2"/>
      <c r="G1177" s="2"/>
      <c r="H1177" s="2"/>
      <c r="I1177" s="8"/>
      <c r="J1177" s="8"/>
      <c r="K1177" s="8"/>
      <c r="L1177" s="8"/>
      <c r="M1177" s="8"/>
    </row>
    <row r="1178" spans="3:13" x14ac:dyDescent="0.25">
      <c r="C1178" s="3"/>
      <c r="D1178" s="3"/>
      <c r="E1178" s="2"/>
      <c r="F1178" s="2"/>
      <c r="G1178" s="2"/>
      <c r="H1178" s="2"/>
      <c r="I1178" s="8"/>
      <c r="J1178" s="8"/>
      <c r="K1178" s="8"/>
      <c r="L1178" s="8"/>
      <c r="M1178" s="8"/>
    </row>
    <row r="1179" spans="3:13" x14ac:dyDescent="0.25">
      <c r="C1179" s="3"/>
      <c r="D1179" s="3"/>
      <c r="E1179" s="2"/>
      <c r="F1179" s="2"/>
      <c r="G1179" s="2"/>
      <c r="H1179" s="2"/>
      <c r="I1179" s="8"/>
      <c r="J1179" s="8"/>
      <c r="K1179" s="8"/>
      <c r="L1179" s="8"/>
      <c r="M1179" s="8"/>
    </row>
    <row r="1180" spans="3:13" x14ac:dyDescent="0.25">
      <c r="C1180" s="3"/>
      <c r="D1180" s="3"/>
      <c r="E1180" s="2"/>
      <c r="F1180" s="2"/>
      <c r="G1180" s="2"/>
      <c r="H1180" s="2"/>
      <c r="I1180" s="8"/>
      <c r="J1180" s="8"/>
      <c r="K1180" s="8"/>
      <c r="L1180" s="8"/>
      <c r="M1180" s="8"/>
    </row>
    <row r="1181" spans="3:13" x14ac:dyDescent="0.25">
      <c r="C1181" s="3"/>
      <c r="D1181" s="3"/>
      <c r="E1181" s="2"/>
      <c r="F1181" s="2"/>
      <c r="G1181" s="2"/>
      <c r="H1181" s="2"/>
      <c r="I1181" s="8"/>
      <c r="J1181" s="8"/>
      <c r="K1181" s="8"/>
      <c r="L1181" s="8"/>
      <c r="M1181" s="8"/>
    </row>
    <row r="1182" spans="3:13" x14ac:dyDescent="0.25">
      <c r="C1182" s="3"/>
      <c r="D1182" s="3"/>
      <c r="E1182" s="2"/>
      <c r="F1182" s="2"/>
      <c r="G1182" s="2"/>
      <c r="H1182" s="2"/>
      <c r="I1182" s="8"/>
      <c r="J1182" s="8"/>
      <c r="K1182" s="8"/>
      <c r="L1182" s="8"/>
      <c r="M1182" s="8"/>
    </row>
    <row r="1183" spans="3:13" x14ac:dyDescent="0.25">
      <c r="C1183" s="3"/>
      <c r="D1183" s="3"/>
      <c r="E1183" s="2"/>
      <c r="F1183" s="2"/>
      <c r="G1183" s="2"/>
      <c r="H1183" s="2"/>
      <c r="I1183" s="8"/>
      <c r="J1183" s="8"/>
      <c r="K1183" s="8"/>
      <c r="L1183" s="8"/>
      <c r="M1183" s="8"/>
    </row>
    <row r="1184" spans="3:13" x14ac:dyDescent="0.25">
      <c r="C1184" s="3"/>
      <c r="D1184" s="3"/>
      <c r="E1184" s="2"/>
      <c r="F1184" s="2"/>
      <c r="G1184" s="2"/>
      <c r="H1184" s="2"/>
      <c r="I1184" s="8"/>
      <c r="J1184" s="8"/>
      <c r="K1184" s="8"/>
      <c r="L1184" s="8"/>
      <c r="M1184" s="8"/>
    </row>
    <row r="1185" spans="3:13" x14ac:dyDescent="0.25">
      <c r="C1185" s="3"/>
      <c r="D1185" s="3"/>
      <c r="E1185" s="2"/>
      <c r="F1185" s="2"/>
      <c r="G1185" s="2"/>
      <c r="H1185" s="2"/>
      <c r="I1185" s="8"/>
      <c r="J1185" s="8"/>
      <c r="K1185" s="8"/>
      <c r="L1185" s="8"/>
      <c r="M1185" s="8"/>
    </row>
    <row r="1186" spans="3:13" x14ac:dyDescent="0.25">
      <c r="C1186" s="3"/>
      <c r="D1186" s="3"/>
      <c r="E1186" s="2"/>
      <c r="F1186" s="2"/>
      <c r="G1186" s="2"/>
      <c r="H1186" s="2"/>
      <c r="I1186" s="8"/>
      <c r="J1186" s="8"/>
      <c r="K1186" s="8"/>
      <c r="L1186" s="8"/>
      <c r="M1186" s="8"/>
    </row>
    <row r="1187" spans="3:13" x14ac:dyDescent="0.25">
      <c r="C1187" s="3"/>
      <c r="D1187" s="3"/>
      <c r="E1187" s="2"/>
      <c r="F1187" s="2"/>
      <c r="G1187" s="2"/>
      <c r="H1187" s="2"/>
      <c r="I1187" s="8"/>
      <c r="J1187" s="8"/>
      <c r="K1187" s="8"/>
      <c r="L1187" s="8"/>
      <c r="M1187" s="8"/>
    </row>
    <row r="1188" spans="3:13" x14ac:dyDescent="0.25">
      <c r="C1188" s="3"/>
      <c r="D1188" s="3"/>
      <c r="E1188" s="2"/>
      <c r="F1188" s="2"/>
      <c r="G1188" s="2"/>
      <c r="H1188" s="2"/>
      <c r="I1188" s="8"/>
      <c r="J1188" s="8"/>
      <c r="K1188" s="8"/>
      <c r="L1188" s="8"/>
      <c r="M1188" s="8"/>
    </row>
    <row r="1189" spans="3:13" x14ac:dyDescent="0.25">
      <c r="C1189" s="3"/>
      <c r="D1189" s="3"/>
      <c r="E1189" s="2"/>
      <c r="F1189" s="2"/>
      <c r="G1189" s="2"/>
      <c r="H1189" s="2"/>
      <c r="I1189" s="8"/>
      <c r="J1189" s="8"/>
      <c r="K1189" s="8"/>
      <c r="L1189" s="8"/>
      <c r="M1189" s="8"/>
    </row>
    <row r="1190" spans="3:13" x14ac:dyDescent="0.25">
      <c r="C1190" s="3"/>
      <c r="D1190" s="3"/>
      <c r="E1190" s="2"/>
      <c r="F1190" s="2"/>
      <c r="G1190" s="2"/>
      <c r="H1190" s="2"/>
      <c r="I1190" s="8"/>
      <c r="J1190" s="8"/>
      <c r="K1190" s="8"/>
      <c r="L1190" s="8"/>
      <c r="M1190" s="8"/>
    </row>
    <row r="1191" spans="3:13" x14ac:dyDescent="0.25">
      <c r="C1191" s="3"/>
      <c r="D1191" s="3"/>
      <c r="E1191" s="2"/>
      <c r="F1191" s="2"/>
      <c r="G1191" s="2"/>
      <c r="H1191" s="2"/>
      <c r="I1191" s="8"/>
      <c r="J1191" s="8"/>
      <c r="K1191" s="8"/>
      <c r="L1191" s="8"/>
      <c r="M1191" s="8"/>
    </row>
    <row r="1192" spans="3:13" x14ac:dyDescent="0.25">
      <c r="C1192" s="3"/>
      <c r="D1192" s="3"/>
      <c r="E1192" s="2"/>
      <c r="F1192" s="2"/>
      <c r="G1192" s="2"/>
      <c r="H1192" s="2"/>
      <c r="I1192" s="8"/>
      <c r="J1192" s="8"/>
      <c r="K1192" s="8"/>
      <c r="L1192" s="8"/>
      <c r="M1192" s="8"/>
    </row>
    <row r="1193" spans="3:13" x14ac:dyDescent="0.25">
      <c r="C1193" s="3"/>
      <c r="D1193" s="3"/>
      <c r="E1193" s="2"/>
      <c r="F1193" s="2"/>
      <c r="G1193" s="2"/>
      <c r="H1193" s="2"/>
      <c r="I1193" s="8"/>
      <c r="J1193" s="8"/>
      <c r="K1193" s="8"/>
      <c r="L1193" s="8"/>
      <c r="M1193" s="8"/>
    </row>
    <row r="1194" spans="3:13" x14ac:dyDescent="0.25">
      <c r="C1194" s="3"/>
      <c r="D1194" s="3"/>
      <c r="E1194" s="2"/>
      <c r="F1194" s="2"/>
      <c r="G1194" s="2"/>
      <c r="H1194" s="2"/>
      <c r="I1194" s="8"/>
      <c r="J1194" s="8"/>
      <c r="K1194" s="8"/>
      <c r="L1194" s="8"/>
      <c r="M1194" s="8"/>
    </row>
    <row r="1195" spans="3:13" x14ac:dyDescent="0.25">
      <c r="C1195" s="3"/>
      <c r="D1195" s="3"/>
      <c r="E1195" s="2"/>
      <c r="F1195" s="2"/>
      <c r="G1195" s="2"/>
      <c r="H1195" s="2"/>
      <c r="I1195" s="8"/>
      <c r="J1195" s="8"/>
      <c r="K1195" s="8"/>
      <c r="L1195" s="8"/>
      <c r="M1195" s="8"/>
    </row>
    <row r="1196" spans="3:13" x14ac:dyDescent="0.25">
      <c r="C1196" s="3"/>
      <c r="D1196" s="3"/>
      <c r="E1196" s="2"/>
      <c r="F1196" s="2"/>
      <c r="G1196" s="2"/>
      <c r="H1196" s="2"/>
      <c r="I1196" s="8"/>
      <c r="J1196" s="8"/>
      <c r="K1196" s="8"/>
      <c r="L1196" s="8"/>
      <c r="M1196" s="8"/>
    </row>
    <row r="1197" spans="3:13" x14ac:dyDescent="0.25">
      <c r="C1197" s="3"/>
      <c r="D1197" s="3"/>
      <c r="E1197" s="2"/>
      <c r="F1197" s="2"/>
      <c r="G1197" s="2"/>
      <c r="H1197" s="2"/>
      <c r="I1197" s="8"/>
      <c r="J1197" s="8"/>
      <c r="K1197" s="8"/>
      <c r="L1197" s="8"/>
      <c r="M1197" s="8"/>
    </row>
    <row r="1198" spans="3:13" x14ac:dyDescent="0.25">
      <c r="C1198" s="3"/>
      <c r="D1198" s="3"/>
      <c r="E1198" s="2"/>
      <c r="F1198" s="2"/>
      <c r="G1198" s="2"/>
      <c r="H1198" s="2"/>
      <c r="I1198" s="8"/>
      <c r="J1198" s="8"/>
      <c r="K1198" s="8"/>
      <c r="L1198" s="8"/>
      <c r="M1198" s="8"/>
    </row>
    <row r="1199" spans="3:13" x14ac:dyDescent="0.25">
      <c r="C1199" s="3"/>
      <c r="D1199" s="3"/>
      <c r="E1199" s="2"/>
      <c r="F1199" s="2"/>
      <c r="G1199" s="2"/>
      <c r="H1199" s="2"/>
      <c r="I1199" s="8"/>
      <c r="J1199" s="8"/>
      <c r="K1199" s="8"/>
      <c r="L1199" s="8"/>
      <c r="M1199" s="8"/>
    </row>
    <row r="1200" spans="3:13" x14ac:dyDescent="0.25">
      <c r="C1200" s="3"/>
      <c r="D1200" s="3"/>
      <c r="E1200" s="2"/>
      <c r="F1200" s="2"/>
      <c r="G1200" s="2"/>
      <c r="H1200" s="2"/>
      <c r="I1200" s="8"/>
      <c r="J1200" s="8"/>
      <c r="K1200" s="8"/>
      <c r="L1200" s="8"/>
      <c r="M1200" s="8"/>
    </row>
    <row r="1201" spans="3:13" x14ac:dyDescent="0.25">
      <c r="C1201" s="3"/>
      <c r="D1201" s="3"/>
      <c r="E1201" s="2"/>
      <c r="F1201" s="2"/>
      <c r="G1201" s="2"/>
      <c r="H1201" s="2"/>
      <c r="I1201" s="8"/>
      <c r="J1201" s="8"/>
      <c r="K1201" s="8"/>
      <c r="L1201" s="8"/>
      <c r="M1201" s="8"/>
    </row>
    <row r="1202" spans="3:13" x14ac:dyDescent="0.25">
      <c r="C1202" s="3"/>
      <c r="D1202" s="3"/>
      <c r="E1202" s="2"/>
      <c r="F1202" s="2"/>
      <c r="G1202" s="2"/>
      <c r="H1202" s="2"/>
      <c r="I1202" s="8"/>
      <c r="J1202" s="8"/>
      <c r="K1202" s="8"/>
      <c r="L1202" s="8"/>
      <c r="M1202" s="8"/>
    </row>
    <row r="1203" spans="3:13" x14ac:dyDescent="0.25">
      <c r="C1203" s="3"/>
      <c r="D1203" s="3"/>
      <c r="E1203" s="2"/>
      <c r="F1203" s="2"/>
      <c r="G1203" s="2"/>
      <c r="H1203" s="2"/>
      <c r="I1203" s="8"/>
      <c r="J1203" s="8"/>
      <c r="K1203" s="8"/>
      <c r="L1203" s="8"/>
      <c r="M1203" s="8"/>
    </row>
    <row r="1204" spans="3:13" x14ac:dyDescent="0.25">
      <c r="C1204" s="3"/>
      <c r="D1204" s="3"/>
      <c r="E1204" s="2"/>
      <c r="F1204" s="2"/>
      <c r="G1204" s="2"/>
      <c r="H1204" s="2"/>
      <c r="I1204" s="8"/>
      <c r="J1204" s="8"/>
      <c r="K1204" s="8"/>
      <c r="L1204" s="8"/>
      <c r="M1204" s="8"/>
    </row>
    <row r="1205" spans="3:13" x14ac:dyDescent="0.25">
      <c r="C1205" s="3"/>
      <c r="D1205" s="3"/>
      <c r="E1205" s="2"/>
      <c r="F1205" s="2"/>
      <c r="G1205" s="2"/>
      <c r="H1205" s="2"/>
      <c r="I1205" s="8"/>
      <c r="J1205" s="8"/>
      <c r="K1205" s="8"/>
      <c r="L1205" s="8"/>
      <c r="M1205" s="8"/>
    </row>
    <row r="1206" spans="3:13" x14ac:dyDescent="0.25">
      <c r="C1206" s="3"/>
      <c r="D1206" s="3"/>
      <c r="E1206" s="2"/>
      <c r="F1206" s="2"/>
      <c r="G1206" s="2"/>
      <c r="H1206" s="2"/>
      <c r="I1206" s="8"/>
      <c r="J1206" s="8"/>
      <c r="K1206" s="8"/>
      <c r="L1206" s="8"/>
      <c r="M1206" s="8"/>
    </row>
    <row r="1207" spans="3:13" x14ac:dyDescent="0.25">
      <c r="C1207" s="3"/>
      <c r="D1207" s="3"/>
      <c r="E1207" s="2"/>
      <c r="F1207" s="2"/>
      <c r="G1207" s="2"/>
      <c r="H1207" s="2"/>
      <c r="I1207" s="8"/>
      <c r="J1207" s="8"/>
      <c r="K1207" s="8"/>
      <c r="L1207" s="8"/>
      <c r="M1207" s="8"/>
    </row>
    <row r="1208" spans="3:13" x14ac:dyDescent="0.25">
      <c r="C1208" s="3"/>
      <c r="D1208" s="3"/>
      <c r="E1208" s="2"/>
      <c r="F1208" s="2"/>
      <c r="G1208" s="2"/>
      <c r="H1208" s="2"/>
      <c r="I1208" s="8"/>
      <c r="J1208" s="8"/>
      <c r="K1208" s="8"/>
      <c r="L1208" s="8"/>
      <c r="M1208" s="8"/>
    </row>
    <row r="1209" spans="3:13" x14ac:dyDescent="0.25">
      <c r="C1209" s="3"/>
      <c r="D1209" s="3"/>
      <c r="E1209" s="2"/>
      <c r="F1209" s="2"/>
      <c r="G1209" s="2"/>
      <c r="H1209" s="2"/>
      <c r="I1209" s="8"/>
      <c r="J1209" s="8"/>
      <c r="K1209" s="8"/>
      <c r="L1209" s="8"/>
      <c r="M1209" s="8"/>
    </row>
    <row r="1210" spans="3:13" x14ac:dyDescent="0.25">
      <c r="C1210" s="3"/>
      <c r="D1210" s="3"/>
      <c r="E1210" s="2"/>
      <c r="F1210" s="2"/>
      <c r="G1210" s="2"/>
      <c r="H1210" s="2"/>
      <c r="I1210" s="8"/>
      <c r="J1210" s="8"/>
      <c r="K1210" s="8"/>
      <c r="L1210" s="8"/>
      <c r="M1210" s="8"/>
    </row>
    <row r="1211" spans="3:13" x14ac:dyDescent="0.25">
      <c r="C1211" s="3"/>
      <c r="D1211" s="3"/>
      <c r="E1211" s="2"/>
      <c r="F1211" s="2"/>
      <c r="G1211" s="2"/>
      <c r="H1211" s="2"/>
      <c r="I1211" s="8"/>
      <c r="J1211" s="8"/>
      <c r="K1211" s="8"/>
      <c r="L1211" s="8"/>
      <c r="M1211" s="8"/>
    </row>
    <row r="1212" spans="3:13" x14ac:dyDescent="0.25">
      <c r="C1212" s="3"/>
      <c r="D1212" s="3"/>
      <c r="E1212" s="2"/>
      <c r="F1212" s="2"/>
      <c r="G1212" s="2"/>
      <c r="H1212" s="2"/>
      <c r="I1212" s="8"/>
      <c r="J1212" s="8"/>
      <c r="K1212" s="8"/>
      <c r="L1212" s="8"/>
      <c r="M1212" s="8"/>
    </row>
    <row r="1213" spans="3:13" x14ac:dyDescent="0.25">
      <c r="C1213" s="3"/>
      <c r="D1213" s="3"/>
      <c r="E1213" s="2"/>
      <c r="F1213" s="2"/>
      <c r="G1213" s="2"/>
      <c r="H1213" s="2"/>
      <c r="I1213" s="8"/>
      <c r="J1213" s="8"/>
      <c r="K1213" s="8"/>
      <c r="L1213" s="8"/>
      <c r="M1213" s="8"/>
    </row>
    <row r="1214" spans="3:13" x14ac:dyDescent="0.25">
      <c r="C1214" s="3"/>
      <c r="D1214" s="3"/>
      <c r="E1214" s="2"/>
      <c r="F1214" s="2"/>
      <c r="G1214" s="2"/>
      <c r="H1214" s="2"/>
      <c r="I1214" s="8"/>
      <c r="J1214" s="8"/>
      <c r="K1214" s="8"/>
      <c r="L1214" s="8"/>
      <c r="M1214" s="8"/>
    </row>
    <row r="1215" spans="3:13" x14ac:dyDescent="0.25">
      <c r="C1215" s="3"/>
      <c r="D1215" s="3"/>
      <c r="E1215" s="2"/>
      <c r="F1215" s="2"/>
      <c r="G1215" s="2"/>
      <c r="H1215" s="2"/>
      <c r="I1215" s="8"/>
      <c r="J1215" s="8"/>
      <c r="K1215" s="8"/>
      <c r="L1215" s="8"/>
      <c r="M1215" s="8"/>
    </row>
    <row r="1216" spans="3:13" x14ac:dyDescent="0.25">
      <c r="C1216" s="3"/>
      <c r="D1216" s="3"/>
      <c r="E1216" s="2"/>
      <c r="F1216" s="2"/>
      <c r="G1216" s="2"/>
      <c r="H1216" s="2"/>
      <c r="I1216" s="8"/>
      <c r="J1216" s="8"/>
      <c r="K1216" s="8"/>
      <c r="L1216" s="8"/>
      <c r="M1216" s="8"/>
    </row>
    <row r="1217" spans="3:13" x14ac:dyDescent="0.25">
      <c r="C1217" s="3"/>
      <c r="D1217" s="3"/>
      <c r="E1217" s="2"/>
      <c r="F1217" s="2"/>
      <c r="G1217" s="2"/>
      <c r="H1217" s="2"/>
      <c r="I1217" s="8"/>
      <c r="J1217" s="8"/>
      <c r="K1217" s="8"/>
      <c r="L1217" s="8"/>
      <c r="M1217" s="8"/>
    </row>
    <row r="1218" spans="3:13" x14ac:dyDescent="0.25">
      <c r="C1218" s="3"/>
      <c r="D1218" s="3"/>
      <c r="E1218" s="2"/>
      <c r="F1218" s="2"/>
      <c r="G1218" s="2"/>
      <c r="H1218" s="2"/>
      <c r="I1218" s="8"/>
      <c r="J1218" s="8"/>
      <c r="K1218" s="8"/>
      <c r="L1218" s="8"/>
      <c r="M1218" s="8"/>
    </row>
    <row r="1219" spans="3:13" x14ac:dyDescent="0.25">
      <c r="C1219" s="3"/>
      <c r="D1219" s="3"/>
      <c r="E1219" s="2"/>
      <c r="F1219" s="2"/>
      <c r="G1219" s="2"/>
      <c r="H1219" s="2"/>
      <c r="I1219" s="8"/>
      <c r="J1219" s="8"/>
      <c r="K1219" s="8"/>
      <c r="L1219" s="8"/>
      <c r="M1219" s="8"/>
    </row>
    <row r="1220" spans="3:13" x14ac:dyDescent="0.25">
      <c r="C1220" s="3"/>
      <c r="D1220" s="3"/>
      <c r="E1220" s="2"/>
      <c r="F1220" s="2"/>
      <c r="G1220" s="2"/>
      <c r="H1220" s="2"/>
      <c r="I1220" s="8"/>
      <c r="J1220" s="8"/>
      <c r="K1220" s="8"/>
      <c r="L1220" s="8"/>
      <c r="M1220" s="8"/>
    </row>
    <row r="1221" spans="3:13" x14ac:dyDescent="0.25">
      <c r="C1221" s="3"/>
      <c r="D1221" s="3"/>
      <c r="E1221" s="2"/>
      <c r="F1221" s="2"/>
      <c r="G1221" s="2"/>
      <c r="H1221" s="2"/>
      <c r="I1221" s="8"/>
      <c r="J1221" s="8"/>
      <c r="K1221" s="8"/>
      <c r="L1221" s="8"/>
      <c r="M1221" s="8"/>
    </row>
    <row r="1222" spans="3:13" x14ac:dyDescent="0.25">
      <c r="C1222" s="3"/>
      <c r="D1222" s="3"/>
      <c r="E1222" s="2"/>
      <c r="F1222" s="2"/>
      <c r="G1222" s="2"/>
      <c r="H1222" s="2"/>
      <c r="I1222" s="8"/>
      <c r="J1222" s="8"/>
      <c r="K1222" s="8"/>
      <c r="L1222" s="8"/>
      <c r="M1222" s="8"/>
    </row>
    <row r="1223" spans="3:13" x14ac:dyDescent="0.25">
      <c r="C1223" s="3"/>
      <c r="D1223" s="3"/>
      <c r="E1223" s="2"/>
      <c r="F1223" s="2"/>
      <c r="G1223" s="2"/>
      <c r="H1223" s="2"/>
      <c r="I1223" s="8"/>
      <c r="J1223" s="8"/>
      <c r="K1223" s="8"/>
      <c r="L1223" s="8"/>
      <c r="M1223" s="8"/>
    </row>
    <row r="1224" spans="3:13" x14ac:dyDescent="0.25">
      <c r="C1224" s="3"/>
      <c r="D1224" s="3"/>
      <c r="E1224" s="2"/>
      <c r="F1224" s="2"/>
      <c r="G1224" s="2"/>
      <c r="H1224" s="2"/>
      <c r="I1224" s="8"/>
      <c r="J1224" s="8"/>
      <c r="K1224" s="8"/>
      <c r="L1224" s="8"/>
      <c r="M1224" s="8"/>
    </row>
    <row r="1225" spans="3:13" x14ac:dyDescent="0.25">
      <c r="C1225" s="3"/>
      <c r="D1225" s="3"/>
      <c r="E1225" s="2"/>
      <c r="F1225" s="2"/>
      <c r="G1225" s="2"/>
      <c r="H1225" s="2"/>
      <c r="I1225" s="8"/>
      <c r="J1225" s="8"/>
      <c r="K1225" s="8"/>
      <c r="L1225" s="8"/>
      <c r="M1225" s="8"/>
    </row>
    <row r="1226" spans="3:13" x14ac:dyDescent="0.25">
      <c r="C1226" s="3"/>
      <c r="D1226" s="3"/>
      <c r="E1226" s="2"/>
      <c r="F1226" s="2"/>
      <c r="G1226" s="2"/>
      <c r="H1226" s="2"/>
      <c r="I1226" s="8"/>
      <c r="J1226" s="8"/>
      <c r="K1226" s="8"/>
      <c r="L1226" s="8"/>
      <c r="M1226" s="8"/>
    </row>
    <row r="1227" spans="3:13" x14ac:dyDescent="0.25">
      <c r="C1227" s="3"/>
      <c r="D1227" s="3"/>
      <c r="E1227" s="2"/>
      <c r="F1227" s="2"/>
      <c r="G1227" s="2"/>
      <c r="H1227" s="2"/>
      <c r="I1227" s="8"/>
      <c r="J1227" s="8"/>
      <c r="K1227" s="8"/>
      <c r="L1227" s="8"/>
      <c r="M1227" s="8"/>
    </row>
    <row r="1228" spans="3:13" x14ac:dyDescent="0.25">
      <c r="C1228" s="3"/>
      <c r="D1228" s="3"/>
      <c r="E1228" s="2"/>
      <c r="F1228" s="2"/>
      <c r="G1228" s="2"/>
      <c r="H1228" s="2"/>
      <c r="I1228" s="8"/>
      <c r="J1228" s="8"/>
      <c r="K1228" s="8"/>
      <c r="L1228" s="8"/>
      <c r="M1228" s="8"/>
    </row>
    <row r="1229" spans="3:13" x14ac:dyDescent="0.25">
      <c r="C1229" s="3"/>
      <c r="D1229" s="3"/>
      <c r="E1229" s="2"/>
      <c r="F1229" s="2"/>
      <c r="G1229" s="2"/>
      <c r="H1229" s="2"/>
      <c r="I1229" s="8"/>
      <c r="J1229" s="8"/>
      <c r="K1229" s="8"/>
      <c r="L1229" s="8"/>
      <c r="M1229" s="8"/>
    </row>
    <row r="1230" spans="3:13" x14ac:dyDescent="0.25">
      <c r="C1230" s="3"/>
      <c r="D1230" s="3"/>
      <c r="E1230" s="2"/>
      <c r="F1230" s="2"/>
      <c r="G1230" s="2"/>
      <c r="H1230" s="2"/>
      <c r="I1230" s="8"/>
      <c r="J1230" s="8"/>
      <c r="K1230" s="8"/>
      <c r="L1230" s="8"/>
      <c r="M1230" s="8"/>
    </row>
    <row r="1231" spans="3:13" x14ac:dyDescent="0.25">
      <c r="C1231" s="3"/>
      <c r="D1231" s="3"/>
      <c r="E1231" s="2"/>
      <c r="F1231" s="2"/>
      <c r="G1231" s="2"/>
      <c r="H1231" s="2"/>
      <c r="I1231" s="8"/>
      <c r="J1231" s="8"/>
      <c r="K1231" s="8"/>
      <c r="L1231" s="8"/>
      <c r="M1231" s="8"/>
    </row>
    <row r="1232" spans="3:13" x14ac:dyDescent="0.25">
      <c r="C1232" s="3"/>
      <c r="D1232" s="3"/>
      <c r="E1232" s="2"/>
      <c r="F1232" s="2"/>
      <c r="G1232" s="2"/>
      <c r="H1232" s="2"/>
      <c r="I1232" s="8"/>
      <c r="J1232" s="8"/>
      <c r="K1232" s="8"/>
      <c r="L1232" s="8"/>
      <c r="M1232" s="8"/>
    </row>
    <row r="1233" spans="3:13" x14ac:dyDescent="0.25">
      <c r="C1233" s="3"/>
      <c r="D1233" s="3"/>
      <c r="E1233" s="2"/>
      <c r="F1233" s="2"/>
      <c r="G1233" s="2"/>
      <c r="H1233" s="2"/>
      <c r="I1233" s="8"/>
      <c r="J1233" s="8"/>
      <c r="K1233" s="8"/>
      <c r="L1233" s="8"/>
      <c r="M1233" s="8"/>
    </row>
    <row r="1234" spans="3:13" x14ac:dyDescent="0.25">
      <c r="C1234" s="3"/>
      <c r="D1234" s="3"/>
      <c r="E1234" s="2"/>
      <c r="F1234" s="2"/>
      <c r="G1234" s="2"/>
      <c r="H1234" s="2"/>
      <c r="I1234" s="8"/>
      <c r="J1234" s="8"/>
      <c r="K1234" s="8"/>
      <c r="L1234" s="8"/>
      <c r="M1234" s="8"/>
    </row>
    <row r="1235" spans="3:13" x14ac:dyDescent="0.25">
      <c r="C1235" s="3"/>
      <c r="D1235" s="3"/>
      <c r="E1235" s="2"/>
      <c r="F1235" s="2"/>
      <c r="G1235" s="2"/>
      <c r="H1235" s="2"/>
      <c r="I1235" s="8"/>
      <c r="J1235" s="8"/>
      <c r="K1235" s="8"/>
      <c r="L1235" s="8"/>
      <c r="M1235" s="8"/>
    </row>
    <row r="1236" spans="3:13" x14ac:dyDescent="0.25">
      <c r="C1236" s="3"/>
      <c r="D1236" s="3"/>
      <c r="E1236" s="2"/>
      <c r="F1236" s="2"/>
      <c r="G1236" s="2"/>
      <c r="H1236" s="2"/>
      <c r="I1236" s="8"/>
      <c r="J1236" s="8"/>
      <c r="K1236" s="8"/>
      <c r="L1236" s="8"/>
      <c r="M1236" s="8"/>
    </row>
    <row r="1237" spans="3:13" x14ac:dyDescent="0.25">
      <c r="C1237" s="3"/>
      <c r="D1237" s="3"/>
      <c r="E1237" s="2"/>
      <c r="F1237" s="2"/>
      <c r="G1237" s="2"/>
      <c r="H1237" s="2"/>
      <c r="I1237" s="8"/>
      <c r="J1237" s="8"/>
      <c r="K1237" s="8"/>
      <c r="L1237" s="8"/>
      <c r="M1237" s="8"/>
    </row>
    <row r="1238" spans="3:13" x14ac:dyDescent="0.25">
      <c r="C1238" s="3"/>
      <c r="D1238" s="3"/>
      <c r="E1238" s="2"/>
      <c r="F1238" s="2"/>
      <c r="G1238" s="2"/>
      <c r="H1238" s="2"/>
      <c r="I1238" s="8"/>
      <c r="J1238" s="8"/>
      <c r="K1238" s="8"/>
      <c r="L1238" s="8"/>
      <c r="M1238" s="8"/>
    </row>
    <row r="1239" spans="3:13" x14ac:dyDescent="0.25">
      <c r="C1239" s="3"/>
      <c r="D1239" s="3"/>
      <c r="E1239" s="2"/>
      <c r="F1239" s="2"/>
      <c r="G1239" s="2"/>
      <c r="H1239" s="2"/>
      <c r="I1239" s="8"/>
      <c r="J1239" s="8"/>
      <c r="K1239" s="8"/>
      <c r="L1239" s="8"/>
      <c r="M1239" s="8"/>
    </row>
    <row r="1240" spans="3:13" x14ac:dyDescent="0.25">
      <c r="C1240" s="3"/>
      <c r="D1240" s="3"/>
      <c r="E1240" s="2"/>
      <c r="F1240" s="2"/>
      <c r="G1240" s="2"/>
      <c r="H1240" s="2"/>
      <c r="I1240" s="8"/>
      <c r="J1240" s="8"/>
      <c r="K1240" s="8"/>
      <c r="L1240" s="8"/>
      <c r="M1240" s="8"/>
    </row>
    <row r="1241" spans="3:13" x14ac:dyDescent="0.25">
      <c r="C1241" s="3"/>
      <c r="D1241" s="3"/>
      <c r="E1241" s="2"/>
      <c r="F1241" s="2"/>
      <c r="G1241" s="2"/>
      <c r="H1241" s="2"/>
      <c r="I1241" s="8"/>
      <c r="J1241" s="8"/>
      <c r="K1241" s="8"/>
      <c r="L1241" s="8"/>
      <c r="M1241" s="8"/>
    </row>
    <row r="1242" spans="3:13" x14ac:dyDescent="0.25">
      <c r="C1242" s="3"/>
      <c r="D1242" s="3"/>
      <c r="E1242" s="2"/>
      <c r="F1242" s="2"/>
      <c r="G1242" s="2"/>
      <c r="H1242" s="2"/>
      <c r="I1242" s="8"/>
      <c r="J1242" s="8"/>
      <c r="K1242" s="8"/>
      <c r="L1242" s="8"/>
      <c r="M1242" s="8"/>
    </row>
    <row r="1243" spans="3:13" x14ac:dyDescent="0.25">
      <c r="C1243" s="3"/>
      <c r="D1243" s="3"/>
      <c r="E1243" s="2"/>
      <c r="F1243" s="2"/>
      <c r="G1243" s="2"/>
      <c r="H1243" s="2"/>
      <c r="I1243" s="8"/>
      <c r="J1243" s="8"/>
      <c r="K1243" s="8"/>
      <c r="L1243" s="8"/>
      <c r="M1243" s="8"/>
    </row>
    <row r="1244" spans="3:13" x14ac:dyDescent="0.25">
      <c r="C1244" s="3"/>
      <c r="D1244" s="3"/>
      <c r="E1244" s="2"/>
      <c r="F1244" s="2"/>
      <c r="G1244" s="2"/>
      <c r="H1244" s="2"/>
      <c r="I1244" s="8"/>
      <c r="J1244" s="8"/>
      <c r="K1244" s="8"/>
      <c r="L1244" s="8"/>
      <c r="M1244" s="8"/>
    </row>
    <row r="1245" spans="3:13" x14ac:dyDescent="0.25">
      <c r="C1245" s="3"/>
      <c r="D1245" s="3"/>
      <c r="E1245" s="2"/>
      <c r="F1245" s="2"/>
      <c r="G1245" s="2"/>
      <c r="H1245" s="2"/>
      <c r="I1245" s="8"/>
      <c r="J1245" s="8"/>
      <c r="K1245" s="8"/>
      <c r="L1245" s="8"/>
      <c r="M1245" s="8"/>
    </row>
    <row r="1246" spans="3:13" x14ac:dyDescent="0.25">
      <c r="C1246" s="3"/>
      <c r="D1246" s="3"/>
      <c r="E1246" s="2"/>
      <c r="F1246" s="2"/>
      <c r="G1246" s="2"/>
      <c r="H1246" s="2"/>
      <c r="I1246" s="8"/>
      <c r="J1246" s="8"/>
      <c r="K1246" s="8"/>
      <c r="L1246" s="8"/>
      <c r="M1246" s="8"/>
    </row>
    <row r="1247" spans="3:13" x14ac:dyDescent="0.25">
      <c r="C1247" s="3"/>
      <c r="D1247" s="3"/>
      <c r="E1247" s="2"/>
      <c r="F1247" s="2"/>
      <c r="G1247" s="2"/>
      <c r="H1247" s="2"/>
      <c r="I1247" s="8"/>
      <c r="J1247" s="8"/>
      <c r="K1247" s="8"/>
      <c r="L1247" s="8"/>
      <c r="M1247" s="8"/>
    </row>
    <row r="1248" spans="3:13" x14ac:dyDescent="0.25">
      <c r="C1248" s="3"/>
      <c r="D1248" s="3"/>
      <c r="E1248" s="2"/>
      <c r="F1248" s="2"/>
      <c r="G1248" s="2"/>
      <c r="H1248" s="2"/>
      <c r="I1248" s="8"/>
      <c r="J1248" s="8"/>
      <c r="K1248" s="8"/>
      <c r="L1248" s="8"/>
      <c r="M1248" s="8"/>
    </row>
    <row r="1249" spans="3:13" x14ac:dyDescent="0.25">
      <c r="C1249" s="3"/>
      <c r="D1249" s="3"/>
      <c r="E1249" s="2"/>
      <c r="F1249" s="2"/>
      <c r="G1249" s="2"/>
      <c r="H1249" s="2"/>
      <c r="I1249" s="8"/>
      <c r="J1249" s="8"/>
      <c r="K1249" s="8"/>
      <c r="L1249" s="8"/>
      <c r="M1249" s="8"/>
    </row>
    <row r="1250" spans="3:13" x14ac:dyDescent="0.25">
      <c r="C1250" s="3"/>
      <c r="D1250" s="3"/>
      <c r="E1250" s="2"/>
      <c r="F1250" s="2"/>
      <c r="G1250" s="2"/>
      <c r="H1250" s="2"/>
      <c r="I1250" s="8"/>
      <c r="J1250" s="8"/>
      <c r="K1250" s="8"/>
      <c r="L1250" s="8"/>
      <c r="M1250" s="8"/>
    </row>
    <row r="1251" spans="3:13" x14ac:dyDescent="0.25">
      <c r="C1251" s="3"/>
      <c r="D1251" s="3"/>
      <c r="E1251" s="2"/>
      <c r="F1251" s="2"/>
      <c r="G1251" s="2"/>
      <c r="H1251" s="2"/>
      <c r="I1251" s="8"/>
      <c r="J1251" s="8"/>
      <c r="K1251" s="8"/>
      <c r="L1251" s="8"/>
      <c r="M1251" s="8"/>
    </row>
    <row r="1252" spans="3:13" x14ac:dyDescent="0.25">
      <c r="C1252" s="3"/>
      <c r="D1252" s="3"/>
      <c r="E1252" s="2"/>
      <c r="F1252" s="2"/>
      <c r="G1252" s="2"/>
      <c r="H1252" s="2"/>
      <c r="I1252" s="8"/>
      <c r="J1252" s="8"/>
      <c r="K1252" s="8"/>
      <c r="L1252" s="8"/>
      <c r="M1252" s="8"/>
    </row>
    <row r="1253" spans="3:13" x14ac:dyDescent="0.25">
      <c r="C1253" s="3"/>
      <c r="D1253" s="3"/>
      <c r="E1253" s="2"/>
      <c r="F1253" s="2"/>
      <c r="G1253" s="2"/>
      <c r="H1253" s="2"/>
      <c r="I1253" s="8"/>
      <c r="J1253" s="8"/>
      <c r="K1253" s="8"/>
      <c r="L1253" s="8"/>
      <c r="M1253" s="8"/>
    </row>
    <row r="1254" spans="3:13" x14ac:dyDescent="0.25">
      <c r="C1254" s="3"/>
      <c r="D1254" s="3"/>
      <c r="E1254" s="2"/>
      <c r="F1254" s="2"/>
      <c r="G1254" s="2"/>
      <c r="H1254" s="2"/>
      <c r="I1254" s="8"/>
      <c r="J1254" s="8"/>
      <c r="K1254" s="8"/>
      <c r="L1254" s="8"/>
      <c r="M1254" s="8"/>
    </row>
    <row r="1255" spans="3:13" x14ac:dyDescent="0.25">
      <c r="C1255" s="3"/>
      <c r="D1255" s="3"/>
      <c r="E1255" s="2"/>
      <c r="F1255" s="2"/>
      <c r="G1255" s="2"/>
      <c r="H1255" s="2"/>
      <c r="I1255" s="8"/>
      <c r="J1255" s="8"/>
      <c r="K1255" s="8"/>
      <c r="L1255" s="8"/>
      <c r="M1255" s="8"/>
    </row>
    <row r="1256" spans="3:13" x14ac:dyDescent="0.25">
      <c r="C1256" s="3"/>
      <c r="D1256" s="3"/>
      <c r="E1256" s="2"/>
      <c r="F1256" s="2"/>
      <c r="G1256" s="2"/>
      <c r="H1256" s="2"/>
      <c r="I1256" s="8"/>
      <c r="J1256" s="8"/>
      <c r="K1256" s="8"/>
      <c r="L1256" s="8"/>
      <c r="M1256" s="8"/>
    </row>
    <row r="1257" spans="3:13" x14ac:dyDescent="0.25">
      <c r="C1257" s="3"/>
      <c r="D1257" s="3"/>
      <c r="E1257" s="2"/>
      <c r="F1257" s="2"/>
      <c r="G1257" s="2"/>
      <c r="H1257" s="2"/>
      <c r="I1257" s="8"/>
      <c r="J1257" s="8"/>
      <c r="K1257" s="8"/>
      <c r="L1257" s="8"/>
      <c r="M1257" s="8"/>
    </row>
    <row r="1258" spans="3:13" x14ac:dyDescent="0.25">
      <c r="C1258" s="3"/>
      <c r="D1258" s="3"/>
      <c r="E1258" s="2"/>
      <c r="F1258" s="2"/>
      <c r="G1258" s="2"/>
      <c r="H1258" s="2"/>
      <c r="I1258" s="8"/>
      <c r="J1258" s="8"/>
      <c r="K1258" s="8"/>
      <c r="L1258" s="8"/>
      <c r="M1258" s="8"/>
    </row>
    <row r="1259" spans="3:13" x14ac:dyDescent="0.25">
      <c r="C1259" s="3"/>
      <c r="D1259" s="3"/>
      <c r="E1259" s="2"/>
      <c r="F1259" s="2"/>
      <c r="G1259" s="2"/>
      <c r="H1259" s="2"/>
      <c r="I1259" s="8"/>
      <c r="J1259" s="8"/>
      <c r="K1259" s="8"/>
      <c r="L1259" s="8"/>
      <c r="M1259" s="8"/>
    </row>
    <row r="1260" spans="3:13" x14ac:dyDescent="0.25">
      <c r="C1260" s="3"/>
      <c r="D1260" s="3"/>
      <c r="E1260" s="2"/>
      <c r="F1260" s="2"/>
      <c r="G1260" s="2"/>
      <c r="H1260" s="2"/>
      <c r="I1260" s="8"/>
      <c r="J1260" s="8"/>
      <c r="K1260" s="8"/>
      <c r="L1260" s="8"/>
      <c r="M1260" s="8"/>
    </row>
    <row r="1261" spans="3:13" x14ac:dyDescent="0.25">
      <c r="C1261" s="3"/>
      <c r="D1261" s="3"/>
      <c r="E1261" s="2"/>
      <c r="F1261" s="2"/>
      <c r="G1261" s="2"/>
      <c r="H1261" s="2"/>
      <c r="I1261" s="8"/>
      <c r="J1261" s="8"/>
      <c r="K1261" s="8"/>
      <c r="L1261" s="8"/>
      <c r="M1261" s="8"/>
    </row>
    <row r="1262" spans="3:13" x14ac:dyDescent="0.25">
      <c r="C1262" s="3"/>
      <c r="D1262" s="3"/>
      <c r="E1262" s="2"/>
      <c r="F1262" s="2"/>
      <c r="G1262" s="2"/>
      <c r="H1262" s="2"/>
      <c r="I1262" s="8"/>
      <c r="J1262" s="8"/>
      <c r="K1262" s="8"/>
      <c r="L1262" s="8"/>
      <c r="M1262" s="8"/>
    </row>
    <row r="1263" spans="3:13" x14ac:dyDescent="0.25">
      <c r="C1263" s="3"/>
      <c r="D1263" s="3"/>
      <c r="E1263" s="2"/>
      <c r="F1263" s="2"/>
      <c r="G1263" s="2"/>
      <c r="H1263" s="2"/>
      <c r="I1263" s="8"/>
      <c r="J1263" s="8"/>
      <c r="K1263" s="8"/>
      <c r="L1263" s="8"/>
      <c r="M1263" s="8"/>
    </row>
    <row r="1264" spans="3:13" x14ac:dyDescent="0.25">
      <c r="C1264" s="3"/>
      <c r="D1264" s="3"/>
      <c r="E1264" s="2"/>
      <c r="F1264" s="2"/>
      <c r="G1264" s="2"/>
      <c r="H1264" s="2"/>
      <c r="I1264" s="8"/>
      <c r="J1264" s="8"/>
      <c r="K1264" s="8"/>
      <c r="L1264" s="8"/>
      <c r="M1264" s="8"/>
    </row>
    <row r="1265" spans="3:13" x14ac:dyDescent="0.25">
      <c r="C1265" s="3"/>
      <c r="D1265" s="3"/>
      <c r="E1265" s="2"/>
      <c r="F1265" s="2"/>
      <c r="G1265" s="2"/>
      <c r="H1265" s="2"/>
      <c r="I1265" s="8"/>
      <c r="J1265" s="8"/>
      <c r="K1265" s="8"/>
      <c r="L1265" s="8"/>
      <c r="M1265" s="8"/>
    </row>
    <row r="1266" spans="3:13" x14ac:dyDescent="0.25">
      <c r="C1266" s="3"/>
      <c r="D1266" s="3"/>
      <c r="E1266" s="2"/>
      <c r="F1266" s="2"/>
      <c r="G1266" s="2"/>
      <c r="H1266" s="2"/>
      <c r="I1266" s="8"/>
      <c r="J1266" s="8"/>
      <c r="K1266" s="8"/>
      <c r="L1266" s="8"/>
      <c r="M1266" s="8"/>
    </row>
    <row r="1267" spans="3:13" x14ac:dyDescent="0.25">
      <c r="C1267" s="3"/>
      <c r="D1267" s="3"/>
      <c r="E1267" s="2"/>
      <c r="F1267" s="2"/>
      <c r="G1267" s="2"/>
      <c r="H1267" s="2"/>
      <c r="I1267" s="8"/>
      <c r="J1267" s="8"/>
      <c r="K1267" s="8"/>
      <c r="L1267" s="8"/>
      <c r="M1267" s="8"/>
    </row>
    <row r="1268" spans="3:13" x14ac:dyDescent="0.25">
      <c r="C1268" s="3"/>
      <c r="D1268" s="3"/>
      <c r="E1268" s="2"/>
      <c r="F1268" s="2"/>
      <c r="G1268" s="2"/>
      <c r="H1268" s="2"/>
      <c r="I1268" s="8"/>
      <c r="J1268" s="8"/>
      <c r="K1268" s="8"/>
      <c r="L1268" s="8"/>
      <c r="M1268" s="8"/>
    </row>
    <row r="1269" spans="3:13" x14ac:dyDescent="0.25">
      <c r="C1269" s="3"/>
      <c r="D1269" s="3"/>
      <c r="E1269" s="2"/>
      <c r="F1269" s="2"/>
      <c r="G1269" s="2"/>
      <c r="H1269" s="2"/>
      <c r="I1269" s="8"/>
      <c r="J1269" s="8"/>
      <c r="K1269" s="8"/>
      <c r="L1269" s="8"/>
      <c r="M1269" s="8"/>
    </row>
    <row r="1270" spans="3:13" x14ac:dyDescent="0.25">
      <c r="C1270" s="3"/>
      <c r="D1270" s="3"/>
      <c r="E1270" s="2"/>
      <c r="F1270" s="2"/>
      <c r="G1270" s="2"/>
      <c r="H1270" s="2"/>
      <c r="I1270" s="8"/>
      <c r="J1270" s="8"/>
      <c r="K1270" s="8"/>
      <c r="L1270" s="8"/>
      <c r="M1270" s="8"/>
    </row>
    <row r="1271" spans="3:13" x14ac:dyDescent="0.25">
      <c r="C1271" s="3"/>
      <c r="D1271" s="3"/>
      <c r="E1271" s="2"/>
      <c r="F1271" s="2"/>
      <c r="G1271" s="2"/>
      <c r="H1271" s="2"/>
      <c r="I1271" s="8"/>
      <c r="J1271" s="8"/>
      <c r="K1271" s="8"/>
      <c r="L1271" s="8"/>
      <c r="M1271" s="8"/>
    </row>
    <row r="1272" spans="3:13" x14ac:dyDescent="0.25">
      <c r="C1272" s="3"/>
      <c r="D1272" s="3"/>
      <c r="E1272" s="2"/>
      <c r="F1272" s="2"/>
      <c r="G1272" s="2"/>
      <c r="H1272" s="2"/>
      <c r="I1272" s="8"/>
      <c r="J1272" s="8"/>
      <c r="K1272" s="8"/>
      <c r="L1272" s="8"/>
      <c r="M1272" s="8"/>
    </row>
    <row r="1273" spans="3:13" x14ac:dyDescent="0.25">
      <c r="C1273" s="3"/>
      <c r="D1273" s="3"/>
      <c r="E1273" s="2"/>
      <c r="F1273" s="2"/>
      <c r="G1273" s="2"/>
      <c r="H1273" s="2"/>
      <c r="I1273" s="8"/>
      <c r="J1273" s="8"/>
      <c r="K1273" s="8"/>
      <c r="L1273" s="8"/>
      <c r="M1273" s="8"/>
    </row>
    <row r="1274" spans="3:13" x14ac:dyDescent="0.25">
      <c r="C1274" s="3"/>
      <c r="D1274" s="3"/>
      <c r="E1274" s="2"/>
      <c r="F1274" s="2"/>
      <c r="G1274" s="2"/>
      <c r="H1274" s="2"/>
      <c r="I1274" s="8"/>
      <c r="J1274" s="8"/>
      <c r="K1274" s="8"/>
      <c r="L1274" s="8"/>
      <c r="M1274" s="8"/>
    </row>
    <row r="1275" spans="3:13" x14ac:dyDescent="0.25">
      <c r="C1275" s="3"/>
      <c r="D1275" s="3"/>
      <c r="E1275" s="2"/>
      <c r="F1275" s="2"/>
      <c r="G1275" s="2"/>
      <c r="H1275" s="2"/>
      <c r="I1275" s="8"/>
      <c r="J1275" s="8"/>
      <c r="K1275" s="8"/>
      <c r="L1275" s="8"/>
      <c r="M1275" s="8"/>
    </row>
    <row r="1276" spans="3:13" x14ac:dyDescent="0.25">
      <c r="C1276" s="3"/>
      <c r="D1276" s="3"/>
      <c r="E1276" s="2"/>
      <c r="F1276" s="2"/>
      <c r="G1276" s="2"/>
      <c r="H1276" s="2"/>
      <c r="I1276" s="8"/>
      <c r="J1276" s="8"/>
      <c r="K1276" s="8"/>
      <c r="L1276" s="8"/>
      <c r="M1276" s="8"/>
    </row>
    <row r="1277" spans="3:13" x14ac:dyDescent="0.25">
      <c r="C1277" s="3"/>
      <c r="D1277" s="3"/>
      <c r="E1277" s="2"/>
      <c r="F1277" s="2"/>
      <c r="G1277" s="2"/>
      <c r="H1277" s="2"/>
      <c r="I1277" s="8"/>
      <c r="J1277" s="8"/>
      <c r="K1277" s="8"/>
      <c r="L1277" s="8"/>
      <c r="M1277" s="8"/>
    </row>
    <row r="1278" spans="3:13" x14ac:dyDescent="0.25">
      <c r="C1278" s="3"/>
      <c r="D1278" s="3"/>
      <c r="E1278" s="2"/>
      <c r="F1278" s="2"/>
      <c r="G1278" s="2"/>
      <c r="H1278" s="2"/>
      <c r="I1278" s="8"/>
      <c r="J1278" s="8"/>
      <c r="K1278" s="8"/>
      <c r="L1278" s="8"/>
      <c r="M1278" s="8"/>
    </row>
    <row r="1279" spans="3:13" x14ac:dyDescent="0.25">
      <c r="C1279" s="3"/>
      <c r="D1279" s="3"/>
      <c r="E1279" s="2"/>
      <c r="F1279" s="2"/>
      <c r="G1279" s="2"/>
      <c r="H1279" s="2"/>
      <c r="I1279" s="8"/>
      <c r="J1279" s="8"/>
      <c r="K1279" s="8"/>
      <c r="L1279" s="8"/>
      <c r="M1279" s="8"/>
    </row>
    <row r="1280" spans="3:13" x14ac:dyDescent="0.25">
      <c r="C1280" s="3"/>
      <c r="D1280" s="3"/>
      <c r="E1280" s="2"/>
      <c r="F1280" s="2"/>
      <c r="G1280" s="2"/>
      <c r="H1280" s="2"/>
      <c r="I1280" s="8"/>
      <c r="J1280" s="8"/>
      <c r="K1280" s="8"/>
      <c r="L1280" s="8"/>
      <c r="M1280" s="8"/>
    </row>
    <row r="1281" spans="3:13" x14ac:dyDescent="0.25">
      <c r="C1281" s="3"/>
      <c r="D1281" s="3"/>
      <c r="E1281" s="2"/>
      <c r="F1281" s="2"/>
      <c r="G1281" s="2"/>
      <c r="H1281" s="2"/>
      <c r="I1281" s="8"/>
      <c r="J1281" s="8"/>
      <c r="K1281" s="8"/>
      <c r="L1281" s="8"/>
      <c r="M1281" s="8"/>
    </row>
    <row r="1282" spans="3:13" x14ac:dyDescent="0.25">
      <c r="C1282" s="3"/>
      <c r="D1282" s="3"/>
      <c r="E1282" s="2"/>
      <c r="F1282" s="2"/>
      <c r="G1282" s="2"/>
      <c r="H1282" s="2"/>
      <c r="I1282" s="8"/>
      <c r="J1282" s="8"/>
      <c r="K1282" s="8"/>
      <c r="L1282" s="8"/>
      <c r="M1282" s="8"/>
    </row>
    <row r="1283" spans="3:13" x14ac:dyDescent="0.25">
      <c r="C1283" s="3"/>
      <c r="D1283" s="3"/>
      <c r="E1283" s="2"/>
      <c r="F1283" s="2"/>
      <c r="G1283" s="2"/>
      <c r="H1283" s="2"/>
      <c r="I1283" s="8"/>
      <c r="J1283" s="8"/>
      <c r="K1283" s="8"/>
      <c r="L1283" s="8"/>
      <c r="M1283" s="8"/>
    </row>
    <row r="1284" spans="3:13" x14ac:dyDescent="0.25">
      <c r="C1284" s="3"/>
      <c r="D1284" s="3"/>
      <c r="E1284" s="2"/>
      <c r="F1284" s="2"/>
      <c r="G1284" s="2"/>
      <c r="H1284" s="2"/>
      <c r="I1284" s="8"/>
      <c r="J1284" s="8"/>
      <c r="K1284" s="8"/>
      <c r="L1284" s="8"/>
      <c r="M1284" s="8"/>
    </row>
    <row r="1285" spans="3:13" x14ac:dyDescent="0.25">
      <c r="C1285" s="3"/>
      <c r="D1285" s="3"/>
      <c r="E1285" s="2"/>
      <c r="F1285" s="2"/>
      <c r="G1285" s="2"/>
      <c r="H1285" s="2"/>
      <c r="I1285" s="8"/>
      <c r="J1285" s="8"/>
      <c r="K1285" s="8"/>
      <c r="L1285" s="8"/>
      <c r="M1285" s="8"/>
    </row>
    <row r="1286" spans="3:13" x14ac:dyDescent="0.25">
      <c r="C1286" s="3"/>
      <c r="D1286" s="3"/>
      <c r="E1286" s="2"/>
      <c r="F1286" s="2"/>
      <c r="G1286" s="2"/>
      <c r="H1286" s="2"/>
      <c r="I1286" s="8"/>
      <c r="J1286" s="8"/>
      <c r="K1286" s="8"/>
      <c r="L1286" s="8"/>
      <c r="M1286" s="8"/>
    </row>
    <row r="1287" spans="3:13" x14ac:dyDescent="0.25">
      <c r="C1287" s="3"/>
      <c r="D1287" s="3"/>
      <c r="E1287" s="2"/>
      <c r="F1287" s="2"/>
      <c r="G1287" s="2"/>
      <c r="H1287" s="2"/>
      <c r="I1287" s="8"/>
      <c r="J1287" s="8"/>
      <c r="K1287" s="8"/>
      <c r="L1287" s="8"/>
      <c r="M1287" s="8"/>
    </row>
    <row r="1288" spans="3:13" x14ac:dyDescent="0.25">
      <c r="C1288" s="3"/>
      <c r="D1288" s="3"/>
      <c r="E1288" s="2"/>
      <c r="F1288" s="2"/>
      <c r="G1288" s="2"/>
      <c r="H1288" s="2"/>
      <c r="I1288" s="8"/>
      <c r="J1288" s="8"/>
      <c r="K1288" s="8"/>
      <c r="L1288" s="8"/>
      <c r="M1288" s="8"/>
    </row>
    <row r="1289" spans="3:13" x14ac:dyDescent="0.25">
      <c r="C1289" s="3"/>
      <c r="D1289" s="3"/>
      <c r="E1289" s="2"/>
      <c r="F1289" s="2"/>
      <c r="G1289" s="2"/>
      <c r="H1289" s="2"/>
      <c r="I1289" s="8"/>
      <c r="J1289" s="8"/>
      <c r="K1289" s="8"/>
      <c r="L1289" s="8"/>
      <c r="M1289" s="8"/>
    </row>
    <row r="1290" spans="3:13" x14ac:dyDescent="0.25">
      <c r="C1290" s="3"/>
      <c r="D1290" s="3"/>
      <c r="E1290" s="2"/>
      <c r="F1290" s="2"/>
      <c r="G1290" s="2"/>
      <c r="H1290" s="2"/>
      <c r="I1290" s="8"/>
      <c r="J1290" s="8"/>
      <c r="K1290" s="8"/>
      <c r="L1290" s="8"/>
      <c r="M1290" s="8"/>
    </row>
    <row r="1291" spans="3:13" x14ac:dyDescent="0.25">
      <c r="C1291" s="3"/>
      <c r="D1291" s="3"/>
      <c r="E1291" s="2"/>
      <c r="F1291" s="2"/>
      <c r="G1291" s="2"/>
      <c r="H1291" s="2"/>
      <c r="I1291" s="8"/>
      <c r="J1291" s="8"/>
      <c r="K1291" s="8"/>
      <c r="L1291" s="8"/>
      <c r="M1291" s="8"/>
    </row>
    <row r="1292" spans="3:13" x14ac:dyDescent="0.25">
      <c r="C1292" s="3"/>
      <c r="D1292" s="3"/>
      <c r="E1292" s="2"/>
      <c r="F1292" s="2"/>
      <c r="G1292" s="2"/>
      <c r="H1292" s="2"/>
      <c r="I1292" s="8"/>
      <c r="J1292" s="8"/>
      <c r="K1292" s="8"/>
      <c r="L1292" s="8"/>
      <c r="M1292" s="8"/>
    </row>
    <row r="1293" spans="3:13" x14ac:dyDescent="0.25">
      <c r="C1293" s="3"/>
      <c r="D1293" s="3"/>
      <c r="E1293" s="2"/>
      <c r="F1293" s="2"/>
      <c r="G1293" s="2"/>
      <c r="H1293" s="2"/>
      <c r="I1293" s="8"/>
      <c r="J1293" s="8"/>
      <c r="K1293" s="8"/>
      <c r="L1293" s="8"/>
      <c r="M1293" s="8"/>
    </row>
    <row r="1294" spans="3:13" x14ac:dyDescent="0.25">
      <c r="C1294" s="3"/>
      <c r="D1294" s="3"/>
      <c r="E1294" s="2"/>
      <c r="F1294" s="2"/>
      <c r="G1294" s="2"/>
      <c r="H1294" s="2"/>
      <c r="I1294" s="8"/>
      <c r="J1294" s="8"/>
      <c r="K1294" s="8"/>
      <c r="L1294" s="8"/>
      <c r="M1294" s="8"/>
    </row>
    <row r="1295" spans="3:13" x14ac:dyDescent="0.25">
      <c r="C1295" s="3"/>
      <c r="D1295" s="3"/>
      <c r="E1295" s="2"/>
      <c r="F1295" s="2"/>
      <c r="G1295" s="2"/>
      <c r="H1295" s="2"/>
      <c r="I1295" s="8"/>
      <c r="J1295" s="8"/>
      <c r="K1295" s="8"/>
      <c r="L1295" s="8"/>
      <c r="M1295" s="8"/>
    </row>
    <row r="1296" spans="3:13" x14ac:dyDescent="0.25">
      <c r="C1296" s="3"/>
      <c r="D1296" s="3"/>
      <c r="E1296" s="2"/>
      <c r="F1296" s="2"/>
      <c r="G1296" s="2"/>
      <c r="H1296" s="2"/>
      <c r="I1296" s="8"/>
      <c r="J1296" s="8"/>
      <c r="K1296" s="8"/>
      <c r="L1296" s="8"/>
      <c r="M1296" s="8"/>
    </row>
    <row r="1297" spans="3:13" x14ac:dyDescent="0.25">
      <c r="C1297" s="3"/>
      <c r="D1297" s="3"/>
      <c r="E1297" s="2"/>
      <c r="F1297" s="2"/>
      <c r="G1297" s="2"/>
      <c r="H1297" s="2"/>
      <c r="I1297" s="8"/>
      <c r="J1297" s="8"/>
      <c r="K1297" s="8"/>
      <c r="L1297" s="8"/>
      <c r="M1297" s="8"/>
    </row>
    <row r="1298" spans="3:13" x14ac:dyDescent="0.25">
      <c r="C1298" s="3"/>
      <c r="D1298" s="3"/>
      <c r="E1298" s="2"/>
      <c r="F1298" s="2"/>
      <c r="G1298" s="2"/>
      <c r="H1298" s="2"/>
      <c r="I1298" s="8"/>
      <c r="J1298" s="8"/>
      <c r="K1298" s="8"/>
      <c r="L1298" s="8"/>
      <c r="M1298" s="8"/>
    </row>
    <row r="1299" spans="3:13" x14ac:dyDescent="0.25">
      <c r="C1299" s="3"/>
      <c r="D1299" s="3"/>
      <c r="E1299" s="2"/>
      <c r="F1299" s="2"/>
      <c r="G1299" s="2"/>
      <c r="H1299" s="2"/>
      <c r="I1299" s="8"/>
      <c r="J1299" s="8"/>
      <c r="K1299" s="8"/>
      <c r="L1299" s="8"/>
      <c r="M1299" s="8"/>
    </row>
    <row r="1300" spans="3:13" x14ac:dyDescent="0.25">
      <c r="C1300" s="3"/>
      <c r="D1300" s="3"/>
      <c r="E1300" s="2"/>
      <c r="F1300" s="2"/>
      <c r="G1300" s="2"/>
      <c r="H1300" s="2"/>
      <c r="I1300" s="8"/>
      <c r="J1300" s="8"/>
      <c r="K1300" s="8"/>
      <c r="L1300" s="8"/>
      <c r="M1300" s="8"/>
    </row>
    <row r="1301" spans="3:13" x14ac:dyDescent="0.25">
      <c r="C1301" s="3"/>
      <c r="D1301" s="3"/>
      <c r="E1301" s="2"/>
      <c r="F1301" s="2"/>
      <c r="G1301" s="2"/>
      <c r="H1301" s="2"/>
      <c r="I1301" s="8"/>
      <c r="J1301" s="8"/>
      <c r="K1301" s="8"/>
      <c r="L1301" s="8"/>
      <c r="M1301" s="8"/>
    </row>
    <row r="1302" spans="3:13" x14ac:dyDescent="0.25">
      <c r="C1302" s="3"/>
      <c r="D1302" s="3"/>
      <c r="E1302" s="2"/>
      <c r="F1302" s="2"/>
      <c r="G1302" s="2"/>
      <c r="H1302" s="2"/>
      <c r="I1302" s="8"/>
      <c r="J1302" s="8"/>
      <c r="K1302" s="8"/>
      <c r="L1302" s="8"/>
      <c r="M1302" s="8"/>
    </row>
    <row r="1303" spans="3:13" x14ac:dyDescent="0.25">
      <c r="C1303" s="3"/>
      <c r="D1303" s="3"/>
      <c r="E1303" s="2"/>
      <c r="F1303" s="2"/>
      <c r="G1303" s="2"/>
      <c r="H1303" s="2"/>
      <c r="I1303" s="8"/>
      <c r="J1303" s="8"/>
      <c r="K1303" s="8"/>
      <c r="L1303" s="8"/>
      <c r="M1303" s="8"/>
    </row>
    <row r="1304" spans="3:13" x14ac:dyDescent="0.25">
      <c r="C1304" s="3"/>
      <c r="D1304" s="3"/>
      <c r="E1304" s="2"/>
      <c r="F1304" s="2"/>
      <c r="G1304" s="2"/>
      <c r="H1304" s="2"/>
      <c r="I1304" s="8"/>
      <c r="J1304" s="8"/>
      <c r="K1304" s="8"/>
      <c r="L1304" s="8"/>
      <c r="M1304" s="8"/>
    </row>
    <row r="1305" spans="3:13" x14ac:dyDescent="0.25">
      <c r="C1305" s="3"/>
      <c r="D1305" s="3"/>
      <c r="E1305" s="2"/>
      <c r="F1305" s="2"/>
      <c r="G1305" s="2"/>
      <c r="H1305" s="2"/>
      <c r="I1305" s="8"/>
      <c r="J1305" s="8"/>
      <c r="K1305" s="8"/>
      <c r="L1305" s="8"/>
      <c r="M1305" s="8"/>
    </row>
    <row r="1306" spans="3:13" x14ac:dyDescent="0.25">
      <c r="C1306" s="3"/>
      <c r="D1306" s="3"/>
      <c r="E1306" s="2"/>
      <c r="F1306" s="2"/>
      <c r="G1306" s="2"/>
      <c r="H1306" s="2"/>
      <c r="I1306" s="8"/>
      <c r="J1306" s="8"/>
      <c r="K1306" s="8"/>
      <c r="L1306" s="8"/>
      <c r="M1306" s="8"/>
    </row>
    <row r="1307" spans="3:13" x14ac:dyDescent="0.25">
      <c r="C1307" s="3"/>
      <c r="D1307" s="3"/>
      <c r="E1307" s="2"/>
      <c r="F1307" s="2"/>
      <c r="G1307" s="2"/>
      <c r="H1307" s="2"/>
      <c r="I1307" s="8"/>
      <c r="J1307" s="8"/>
      <c r="K1307" s="8"/>
      <c r="L1307" s="8"/>
      <c r="M1307" s="8"/>
    </row>
    <row r="1308" spans="3:13" x14ac:dyDescent="0.25">
      <c r="C1308" s="3"/>
      <c r="D1308" s="3"/>
      <c r="E1308" s="2"/>
      <c r="F1308" s="2"/>
      <c r="G1308" s="2"/>
      <c r="H1308" s="2"/>
      <c r="I1308" s="8"/>
      <c r="J1308" s="8"/>
      <c r="K1308" s="8"/>
      <c r="L1308" s="8"/>
      <c r="M1308" s="8"/>
    </row>
    <row r="1309" spans="3:13" x14ac:dyDescent="0.25">
      <c r="C1309" s="3"/>
      <c r="D1309" s="3"/>
      <c r="E1309" s="2"/>
      <c r="F1309" s="2"/>
      <c r="G1309" s="2"/>
      <c r="H1309" s="2"/>
      <c r="I1309" s="8"/>
      <c r="J1309" s="8"/>
      <c r="K1309" s="8"/>
      <c r="L1309" s="8"/>
      <c r="M1309" s="8"/>
    </row>
    <row r="1310" spans="3:13" x14ac:dyDescent="0.25">
      <c r="C1310" s="3"/>
      <c r="D1310" s="3"/>
      <c r="E1310" s="2"/>
      <c r="F1310" s="2"/>
      <c r="G1310" s="2"/>
      <c r="H1310" s="2"/>
      <c r="I1310" s="8"/>
      <c r="J1310" s="8"/>
      <c r="K1310" s="8"/>
      <c r="L1310" s="8"/>
      <c r="M1310" s="8"/>
    </row>
    <row r="1311" spans="3:13" x14ac:dyDescent="0.25">
      <c r="C1311" s="3"/>
      <c r="D1311" s="3"/>
      <c r="E1311" s="2"/>
      <c r="F1311" s="2"/>
      <c r="G1311" s="2"/>
      <c r="H1311" s="2"/>
      <c r="I1311" s="8"/>
      <c r="J1311" s="8"/>
      <c r="K1311" s="8"/>
      <c r="L1311" s="8"/>
      <c r="M1311" s="8"/>
    </row>
    <row r="1312" spans="3:13" x14ac:dyDescent="0.25">
      <c r="C1312" s="3"/>
      <c r="D1312" s="3"/>
      <c r="E1312" s="2"/>
      <c r="F1312" s="2"/>
      <c r="G1312" s="2"/>
      <c r="H1312" s="2"/>
      <c r="I1312" s="8"/>
      <c r="J1312" s="8"/>
      <c r="K1312" s="8"/>
      <c r="L1312" s="8"/>
      <c r="M1312" s="8"/>
    </row>
    <row r="1313" spans="3:13" x14ac:dyDescent="0.25">
      <c r="C1313" s="3"/>
      <c r="D1313" s="3"/>
      <c r="E1313" s="2"/>
      <c r="F1313" s="2"/>
      <c r="G1313" s="2"/>
      <c r="H1313" s="2"/>
      <c r="I1313" s="8"/>
      <c r="J1313" s="8"/>
      <c r="K1313" s="8"/>
      <c r="L1313" s="8"/>
      <c r="M1313" s="8"/>
    </row>
    <row r="1314" spans="3:13" x14ac:dyDescent="0.25">
      <c r="C1314" s="3"/>
      <c r="D1314" s="3"/>
      <c r="E1314" s="2"/>
      <c r="F1314" s="2"/>
      <c r="G1314" s="2"/>
      <c r="H1314" s="2"/>
      <c r="I1314" s="8"/>
      <c r="J1314" s="8"/>
      <c r="K1314" s="8"/>
      <c r="L1314" s="8"/>
      <c r="M1314" s="8"/>
    </row>
    <row r="1315" spans="3:13" x14ac:dyDescent="0.25">
      <c r="C1315" s="3"/>
      <c r="D1315" s="3"/>
      <c r="E1315" s="2"/>
      <c r="F1315" s="2"/>
      <c r="G1315" s="2"/>
      <c r="H1315" s="2"/>
      <c r="I1315" s="8"/>
      <c r="J1315" s="8"/>
      <c r="K1315" s="8"/>
      <c r="L1315" s="8"/>
      <c r="M1315" s="8"/>
    </row>
    <row r="1316" spans="3:13" x14ac:dyDescent="0.25">
      <c r="C1316" s="3"/>
      <c r="D1316" s="3"/>
      <c r="E1316" s="2"/>
      <c r="F1316" s="2"/>
      <c r="G1316" s="2"/>
      <c r="H1316" s="2"/>
      <c r="I1316" s="8"/>
      <c r="J1316" s="8"/>
      <c r="K1316" s="8"/>
      <c r="L1316" s="8"/>
      <c r="M1316" s="8"/>
    </row>
    <row r="1317" spans="3:13" x14ac:dyDescent="0.25">
      <c r="C1317" s="3"/>
      <c r="D1317" s="3"/>
      <c r="E1317" s="2"/>
      <c r="F1317" s="2"/>
      <c r="G1317" s="2"/>
      <c r="H1317" s="2"/>
      <c r="I1317" s="8"/>
      <c r="J1317" s="8"/>
      <c r="K1317" s="8"/>
      <c r="L1317" s="8"/>
      <c r="M1317" s="8"/>
    </row>
    <row r="1318" spans="3:13" x14ac:dyDescent="0.25">
      <c r="C1318" s="3"/>
      <c r="D1318" s="3"/>
      <c r="E1318" s="2"/>
      <c r="F1318" s="2"/>
      <c r="G1318" s="2"/>
      <c r="H1318" s="2"/>
      <c r="I1318" s="8"/>
      <c r="J1318" s="8"/>
      <c r="K1318" s="8"/>
      <c r="L1318" s="8"/>
      <c r="M1318" s="8"/>
    </row>
    <row r="1319" spans="3:13" x14ac:dyDescent="0.25">
      <c r="C1319" s="3"/>
      <c r="D1319" s="3"/>
      <c r="E1319" s="2"/>
      <c r="F1319" s="2"/>
      <c r="G1319" s="2"/>
      <c r="H1319" s="2"/>
      <c r="I1319" s="8"/>
      <c r="J1319" s="8"/>
      <c r="K1319" s="8"/>
      <c r="L1319" s="8"/>
      <c r="M1319" s="8"/>
    </row>
    <row r="1320" spans="3:13" x14ac:dyDescent="0.25">
      <c r="C1320" s="3"/>
      <c r="D1320" s="3"/>
      <c r="E1320" s="2"/>
      <c r="F1320" s="2"/>
      <c r="G1320" s="2"/>
      <c r="H1320" s="2"/>
      <c r="I1320" s="8"/>
      <c r="J1320" s="8"/>
      <c r="K1320" s="8"/>
      <c r="L1320" s="8"/>
      <c r="M1320" s="8"/>
    </row>
    <row r="1321" spans="3:13" x14ac:dyDescent="0.25">
      <c r="C1321" s="3"/>
      <c r="D1321" s="3"/>
      <c r="E1321" s="2"/>
      <c r="F1321" s="2"/>
      <c r="G1321" s="2"/>
      <c r="H1321" s="2"/>
      <c r="I1321" s="8"/>
      <c r="J1321" s="8"/>
      <c r="K1321" s="8"/>
      <c r="L1321" s="8"/>
      <c r="M1321" s="8"/>
    </row>
    <row r="1322" spans="3:13" x14ac:dyDescent="0.25">
      <c r="C1322" s="3"/>
      <c r="D1322" s="3"/>
      <c r="E1322" s="2"/>
      <c r="F1322" s="2"/>
      <c r="G1322" s="2"/>
      <c r="H1322" s="2"/>
      <c r="I1322" s="8"/>
      <c r="J1322" s="8"/>
      <c r="K1322" s="8"/>
      <c r="L1322" s="8"/>
      <c r="M1322" s="8"/>
    </row>
    <row r="1323" spans="3:13" x14ac:dyDescent="0.25">
      <c r="C1323" s="3"/>
      <c r="D1323" s="3"/>
      <c r="E1323" s="2"/>
      <c r="F1323" s="2"/>
      <c r="G1323" s="2"/>
      <c r="H1323" s="2"/>
      <c r="I1323" s="8"/>
      <c r="J1323" s="8"/>
      <c r="K1323" s="8"/>
      <c r="L1323" s="8"/>
      <c r="M1323" s="8"/>
    </row>
    <row r="1324" spans="3:13" x14ac:dyDescent="0.25">
      <c r="C1324" s="3"/>
      <c r="D1324" s="3"/>
      <c r="E1324" s="2"/>
      <c r="F1324" s="2"/>
      <c r="G1324" s="2"/>
      <c r="H1324" s="2"/>
      <c r="I1324" s="8"/>
      <c r="J1324" s="8"/>
      <c r="K1324" s="8"/>
      <c r="L1324" s="8"/>
      <c r="M1324" s="8"/>
    </row>
    <row r="1325" spans="3:13" x14ac:dyDescent="0.25">
      <c r="C1325" s="3"/>
      <c r="D1325" s="3"/>
      <c r="E1325" s="2"/>
      <c r="F1325" s="2"/>
      <c r="G1325" s="2"/>
      <c r="H1325" s="2"/>
      <c r="I1325" s="8"/>
      <c r="J1325" s="8"/>
      <c r="K1325" s="8"/>
      <c r="L1325" s="8"/>
      <c r="M1325" s="8"/>
    </row>
    <row r="1326" spans="3:13" x14ac:dyDescent="0.25">
      <c r="C1326" s="3"/>
      <c r="D1326" s="3"/>
      <c r="E1326" s="2"/>
      <c r="F1326" s="2"/>
      <c r="G1326" s="2"/>
      <c r="H1326" s="2"/>
      <c r="I1326" s="8"/>
      <c r="J1326" s="8"/>
      <c r="K1326" s="8"/>
      <c r="L1326" s="8"/>
      <c r="M1326" s="8"/>
    </row>
    <row r="1327" spans="3:13" x14ac:dyDescent="0.25">
      <c r="C1327" s="3"/>
      <c r="D1327" s="3"/>
      <c r="E1327" s="2"/>
      <c r="F1327" s="2"/>
      <c r="G1327" s="2"/>
      <c r="H1327" s="2"/>
      <c r="I1327" s="8"/>
      <c r="J1327" s="8"/>
      <c r="K1327" s="8"/>
      <c r="L1327" s="8"/>
      <c r="M1327" s="8"/>
    </row>
    <row r="1328" spans="3:13" x14ac:dyDescent="0.25">
      <c r="C1328" s="3"/>
      <c r="D1328" s="3"/>
      <c r="E1328" s="2"/>
      <c r="F1328" s="2"/>
      <c r="G1328" s="2"/>
      <c r="H1328" s="2"/>
      <c r="I1328" s="8"/>
      <c r="J1328" s="8"/>
      <c r="K1328" s="8"/>
      <c r="L1328" s="8"/>
      <c r="M1328" s="8"/>
    </row>
    <row r="1329" spans="3:13" x14ac:dyDescent="0.25">
      <c r="C1329" s="3"/>
      <c r="D1329" s="3"/>
      <c r="E1329" s="2"/>
      <c r="F1329" s="2"/>
      <c r="G1329" s="2"/>
      <c r="H1329" s="2"/>
      <c r="I1329" s="8"/>
      <c r="J1329" s="8"/>
      <c r="K1329" s="8"/>
      <c r="L1329" s="8"/>
      <c r="M1329" s="8"/>
    </row>
    <row r="1330" spans="3:13" x14ac:dyDescent="0.25">
      <c r="C1330" s="3"/>
      <c r="D1330" s="3"/>
      <c r="E1330" s="2"/>
      <c r="F1330" s="2"/>
      <c r="G1330" s="2"/>
      <c r="H1330" s="2"/>
      <c r="I1330" s="8"/>
      <c r="J1330" s="8"/>
      <c r="K1330" s="8"/>
      <c r="L1330" s="8"/>
      <c r="M1330" s="8"/>
    </row>
    <row r="1331" spans="3:13" x14ac:dyDescent="0.25">
      <c r="C1331" s="3"/>
      <c r="D1331" s="3"/>
      <c r="E1331" s="2"/>
      <c r="F1331" s="2"/>
      <c r="G1331" s="2"/>
      <c r="H1331" s="2"/>
      <c r="I1331" s="8"/>
      <c r="J1331" s="8"/>
      <c r="K1331" s="8"/>
      <c r="L1331" s="8"/>
      <c r="M1331" s="8"/>
    </row>
    <row r="1332" spans="3:13" x14ac:dyDescent="0.25">
      <c r="C1332" s="3"/>
      <c r="D1332" s="3"/>
      <c r="E1332" s="2"/>
      <c r="F1332" s="2"/>
      <c r="G1332" s="2"/>
      <c r="H1332" s="2"/>
      <c r="I1332" s="8"/>
      <c r="J1332" s="8"/>
      <c r="K1332" s="8"/>
      <c r="L1332" s="8"/>
      <c r="M1332" s="8"/>
    </row>
    <row r="1333" spans="3:13" x14ac:dyDescent="0.25">
      <c r="C1333" s="3"/>
      <c r="D1333" s="3"/>
      <c r="E1333" s="2"/>
      <c r="F1333" s="2"/>
      <c r="G1333" s="2"/>
      <c r="H1333" s="2"/>
      <c r="I1333" s="8"/>
      <c r="J1333" s="8"/>
      <c r="K1333" s="8"/>
      <c r="L1333" s="8"/>
      <c r="M1333" s="8"/>
    </row>
    <row r="1334" spans="3:13" x14ac:dyDescent="0.25">
      <c r="C1334" s="3"/>
      <c r="D1334" s="3"/>
      <c r="E1334" s="2"/>
      <c r="F1334" s="2"/>
      <c r="G1334" s="2"/>
      <c r="H1334" s="2"/>
      <c r="I1334" s="8"/>
      <c r="J1334" s="8"/>
      <c r="K1334" s="8"/>
      <c r="L1334" s="8"/>
      <c r="M1334" s="8"/>
    </row>
    <row r="1335" spans="3:13" x14ac:dyDescent="0.25">
      <c r="C1335" s="3"/>
      <c r="D1335" s="3"/>
      <c r="E1335" s="2"/>
      <c r="F1335" s="2"/>
      <c r="G1335" s="2"/>
      <c r="H1335" s="2"/>
      <c r="I1335" s="8"/>
      <c r="J1335" s="8"/>
      <c r="K1335" s="8"/>
      <c r="L1335" s="8"/>
      <c r="M1335" s="8"/>
    </row>
    <row r="1336" spans="3:13" x14ac:dyDescent="0.25">
      <c r="C1336" s="3"/>
      <c r="D1336" s="3"/>
      <c r="E1336" s="2"/>
      <c r="F1336" s="2"/>
      <c r="G1336" s="2"/>
      <c r="H1336" s="2"/>
      <c r="I1336" s="8"/>
      <c r="J1336" s="8"/>
      <c r="K1336" s="8"/>
      <c r="L1336" s="8"/>
      <c r="M1336" s="8"/>
    </row>
    <row r="1337" spans="3:13" x14ac:dyDescent="0.25">
      <c r="C1337" s="3"/>
      <c r="D1337" s="3"/>
      <c r="E1337" s="2"/>
      <c r="F1337" s="2"/>
      <c r="G1337" s="2"/>
      <c r="H1337" s="2"/>
      <c r="I1337" s="8"/>
      <c r="J1337" s="8"/>
      <c r="K1337" s="8"/>
      <c r="L1337" s="8"/>
      <c r="M1337" s="8"/>
    </row>
    <row r="1338" spans="3:13" x14ac:dyDescent="0.25">
      <c r="C1338" s="3"/>
      <c r="D1338" s="3"/>
      <c r="E1338" s="2"/>
      <c r="F1338" s="2"/>
      <c r="G1338" s="2"/>
      <c r="H1338" s="2"/>
      <c r="I1338" s="8"/>
      <c r="J1338" s="8"/>
      <c r="K1338" s="8"/>
      <c r="L1338" s="8"/>
      <c r="M1338" s="8"/>
    </row>
    <row r="1339" spans="3:13" x14ac:dyDescent="0.25">
      <c r="C1339" s="3"/>
      <c r="D1339" s="3"/>
      <c r="E1339" s="2"/>
      <c r="F1339" s="2"/>
      <c r="G1339" s="2"/>
      <c r="H1339" s="2"/>
      <c r="I1339" s="8"/>
      <c r="J1339" s="8"/>
      <c r="K1339" s="8"/>
      <c r="L1339" s="8"/>
      <c r="M1339" s="8"/>
    </row>
    <row r="1340" spans="3:13" x14ac:dyDescent="0.25">
      <c r="C1340" s="3"/>
      <c r="D1340" s="3"/>
      <c r="E1340" s="2"/>
      <c r="F1340" s="2"/>
      <c r="G1340" s="2"/>
      <c r="H1340" s="2"/>
      <c r="I1340" s="8"/>
      <c r="J1340" s="8"/>
      <c r="K1340" s="8"/>
      <c r="L1340" s="8"/>
      <c r="M1340" s="8"/>
    </row>
    <row r="1341" spans="3:13" x14ac:dyDescent="0.25">
      <c r="C1341" s="3"/>
      <c r="D1341" s="3"/>
      <c r="E1341" s="2"/>
      <c r="F1341" s="2"/>
      <c r="G1341" s="2"/>
      <c r="H1341" s="2"/>
      <c r="I1341" s="8"/>
      <c r="J1341" s="8"/>
      <c r="K1341" s="8"/>
      <c r="L1341" s="8"/>
      <c r="M1341" s="8"/>
    </row>
    <row r="1342" spans="3:13" x14ac:dyDescent="0.25">
      <c r="C1342" s="3"/>
      <c r="D1342" s="3"/>
      <c r="E1342" s="2"/>
      <c r="F1342" s="2"/>
      <c r="G1342" s="2"/>
      <c r="H1342" s="2"/>
      <c r="I1342" s="8"/>
      <c r="J1342" s="8"/>
      <c r="K1342" s="8"/>
      <c r="L1342" s="8"/>
      <c r="M1342" s="8"/>
    </row>
    <row r="1343" spans="3:13" x14ac:dyDescent="0.25">
      <c r="C1343" s="3"/>
      <c r="D1343" s="3"/>
      <c r="E1343" s="2"/>
      <c r="F1343" s="2"/>
      <c r="G1343" s="2"/>
      <c r="H1343" s="2"/>
      <c r="I1343" s="8"/>
      <c r="J1343" s="8"/>
      <c r="K1343" s="8"/>
      <c r="L1343" s="8"/>
      <c r="M1343" s="8"/>
    </row>
    <row r="1344" spans="3:13" x14ac:dyDescent="0.25">
      <c r="C1344" s="3"/>
      <c r="D1344" s="3"/>
      <c r="E1344" s="2"/>
      <c r="F1344" s="2"/>
      <c r="G1344" s="2"/>
      <c r="H1344" s="2"/>
      <c r="I1344" s="8"/>
      <c r="J1344" s="8"/>
      <c r="K1344" s="8"/>
      <c r="L1344" s="8"/>
      <c r="M1344" s="8"/>
    </row>
    <row r="1345" spans="3:13" x14ac:dyDescent="0.25">
      <c r="C1345" s="3"/>
      <c r="D1345" s="3"/>
      <c r="E1345" s="2"/>
      <c r="F1345" s="2"/>
      <c r="G1345" s="2"/>
      <c r="H1345" s="2"/>
      <c r="I1345" s="8"/>
      <c r="J1345" s="8"/>
      <c r="K1345" s="8"/>
      <c r="L1345" s="8"/>
      <c r="M1345" s="8"/>
    </row>
    <row r="1346" spans="3:13" x14ac:dyDescent="0.25">
      <c r="C1346" s="3"/>
      <c r="D1346" s="3"/>
      <c r="E1346" s="2"/>
      <c r="F1346" s="2"/>
      <c r="G1346" s="2"/>
      <c r="H1346" s="2"/>
      <c r="I1346" s="8"/>
      <c r="J1346" s="8"/>
      <c r="K1346" s="8"/>
      <c r="L1346" s="8"/>
      <c r="M1346" s="8"/>
    </row>
    <row r="1347" spans="3:13" x14ac:dyDescent="0.25">
      <c r="C1347" s="3"/>
      <c r="D1347" s="3"/>
      <c r="E1347" s="2"/>
      <c r="F1347" s="2"/>
      <c r="G1347" s="2"/>
      <c r="H1347" s="2"/>
      <c r="I1347" s="8"/>
      <c r="J1347" s="8"/>
      <c r="K1347" s="8"/>
      <c r="L1347" s="8"/>
      <c r="M1347" s="8"/>
    </row>
    <row r="1348" spans="3:13" x14ac:dyDescent="0.25">
      <c r="C1348" s="3"/>
      <c r="D1348" s="3"/>
      <c r="E1348" s="2"/>
      <c r="F1348" s="2"/>
      <c r="G1348" s="2"/>
      <c r="H1348" s="2"/>
      <c r="I1348" s="8"/>
      <c r="J1348" s="8"/>
      <c r="K1348" s="8"/>
      <c r="L1348" s="8"/>
      <c r="M1348" s="8"/>
    </row>
    <row r="1349" spans="3:13" x14ac:dyDescent="0.25">
      <c r="C1349" s="3"/>
      <c r="D1349" s="3"/>
      <c r="E1349" s="2"/>
      <c r="F1349" s="2"/>
      <c r="G1349" s="2"/>
      <c r="H1349" s="2"/>
      <c r="I1349" s="8"/>
      <c r="J1349" s="8"/>
      <c r="K1349" s="8"/>
      <c r="L1349" s="8"/>
      <c r="M1349" s="8"/>
    </row>
    <row r="1350" spans="3:13" x14ac:dyDescent="0.25">
      <c r="C1350" s="3"/>
      <c r="D1350" s="3"/>
      <c r="E1350" s="2"/>
      <c r="F1350" s="2"/>
      <c r="G1350" s="2"/>
      <c r="H1350" s="2"/>
      <c r="I1350" s="8"/>
      <c r="J1350" s="8"/>
      <c r="K1350" s="8"/>
      <c r="L1350" s="8"/>
      <c r="M1350" s="8"/>
    </row>
    <row r="1351" spans="3:13" x14ac:dyDescent="0.25">
      <c r="C1351" s="3"/>
      <c r="D1351" s="3"/>
      <c r="E1351" s="2"/>
      <c r="F1351" s="2"/>
      <c r="G1351" s="2"/>
      <c r="H1351" s="2"/>
      <c r="I1351" s="8"/>
      <c r="J1351" s="8"/>
      <c r="K1351" s="8"/>
      <c r="L1351" s="8"/>
      <c r="M1351" s="8"/>
    </row>
    <row r="1352" spans="3:13" x14ac:dyDescent="0.25">
      <c r="C1352" s="3"/>
      <c r="D1352" s="3"/>
      <c r="E1352" s="2"/>
      <c r="F1352" s="2"/>
      <c r="G1352" s="2"/>
      <c r="H1352" s="2"/>
      <c r="I1352" s="8"/>
      <c r="J1352" s="8"/>
      <c r="K1352" s="8"/>
      <c r="L1352" s="8"/>
      <c r="M1352" s="8"/>
    </row>
    <row r="1353" spans="3:13" x14ac:dyDescent="0.25">
      <c r="C1353" s="3"/>
      <c r="D1353" s="3"/>
      <c r="E1353" s="2"/>
      <c r="F1353" s="2"/>
      <c r="G1353" s="2"/>
      <c r="H1353" s="2"/>
      <c r="I1353" s="8"/>
      <c r="J1353" s="8"/>
      <c r="K1353" s="8"/>
      <c r="L1353" s="8"/>
      <c r="M1353" s="8"/>
    </row>
    <row r="1354" spans="3:13" x14ac:dyDescent="0.25">
      <c r="C1354" s="3"/>
      <c r="D1354" s="3"/>
      <c r="E1354" s="2"/>
      <c r="F1354" s="2"/>
      <c r="G1354" s="2"/>
      <c r="H1354" s="2"/>
      <c r="I1354" s="8"/>
      <c r="J1354" s="8"/>
      <c r="K1354" s="8"/>
      <c r="L1354" s="8"/>
      <c r="M1354" s="8"/>
    </row>
    <row r="1355" spans="3:13" x14ac:dyDescent="0.25">
      <c r="C1355" s="3"/>
      <c r="D1355" s="3"/>
      <c r="E1355" s="2"/>
      <c r="F1355" s="2"/>
      <c r="G1355" s="2"/>
      <c r="H1355" s="2"/>
      <c r="I1355" s="8"/>
      <c r="J1355" s="8"/>
      <c r="K1355" s="8"/>
      <c r="L1355" s="8"/>
      <c r="M1355" s="8"/>
    </row>
    <row r="1356" spans="3:13" x14ac:dyDescent="0.25">
      <c r="C1356" s="3"/>
      <c r="D1356" s="3"/>
      <c r="E1356" s="2"/>
      <c r="F1356" s="2"/>
      <c r="G1356" s="2"/>
      <c r="H1356" s="2"/>
      <c r="I1356" s="8"/>
      <c r="J1356" s="8"/>
      <c r="K1356" s="8"/>
      <c r="L1356" s="8"/>
      <c r="M1356" s="8"/>
    </row>
    <row r="1357" spans="3:13" x14ac:dyDescent="0.25">
      <c r="C1357" s="3"/>
      <c r="D1357" s="3"/>
      <c r="E1357" s="2"/>
      <c r="F1357" s="2"/>
      <c r="G1357" s="2"/>
      <c r="H1357" s="2"/>
      <c r="I1357" s="8"/>
      <c r="J1357" s="8"/>
      <c r="K1357" s="8"/>
      <c r="L1357" s="8"/>
      <c r="M1357" s="8"/>
    </row>
    <row r="1358" spans="3:13" x14ac:dyDescent="0.25">
      <c r="C1358" s="3"/>
      <c r="D1358" s="3"/>
      <c r="E1358" s="2"/>
      <c r="F1358" s="2"/>
      <c r="G1358" s="2"/>
      <c r="H1358" s="2"/>
      <c r="I1358" s="8"/>
      <c r="J1358" s="8"/>
      <c r="K1358" s="8"/>
      <c r="L1358" s="8"/>
      <c r="M1358" s="8"/>
    </row>
    <row r="1359" spans="3:13" x14ac:dyDescent="0.25">
      <c r="C1359" s="3"/>
      <c r="D1359" s="3"/>
      <c r="E1359" s="2"/>
      <c r="F1359" s="2"/>
      <c r="G1359" s="2"/>
      <c r="H1359" s="2"/>
      <c r="I1359" s="8"/>
      <c r="J1359" s="8"/>
      <c r="K1359" s="8"/>
      <c r="L1359" s="8"/>
      <c r="M1359" s="8"/>
    </row>
    <row r="1360" spans="3:13" x14ac:dyDescent="0.25">
      <c r="C1360" s="3"/>
      <c r="D1360" s="3"/>
      <c r="E1360" s="2"/>
      <c r="F1360" s="2"/>
      <c r="G1360" s="2"/>
      <c r="H1360" s="2"/>
      <c r="I1360" s="8"/>
      <c r="J1360" s="8"/>
      <c r="K1360" s="8"/>
      <c r="L1360" s="8"/>
      <c r="M1360" s="8"/>
    </row>
    <row r="1361" spans="3:13" x14ac:dyDescent="0.25">
      <c r="C1361" s="3"/>
      <c r="D1361" s="3"/>
      <c r="E1361" s="2"/>
      <c r="F1361" s="2"/>
      <c r="G1361" s="2"/>
      <c r="H1361" s="2"/>
      <c r="I1361" s="8"/>
      <c r="J1361" s="8"/>
      <c r="K1361" s="8"/>
      <c r="L1361" s="8"/>
      <c r="M1361" s="8"/>
    </row>
    <row r="1362" spans="3:13" x14ac:dyDescent="0.25">
      <c r="C1362" s="3"/>
      <c r="D1362" s="3"/>
      <c r="E1362" s="2"/>
      <c r="F1362" s="2"/>
      <c r="G1362" s="2"/>
      <c r="H1362" s="2"/>
      <c r="I1362" s="8"/>
      <c r="J1362" s="8"/>
      <c r="K1362" s="8"/>
      <c r="L1362" s="8"/>
      <c r="M1362" s="8"/>
    </row>
    <row r="1363" spans="3:13" x14ac:dyDescent="0.25">
      <c r="C1363" s="3"/>
      <c r="D1363" s="3"/>
      <c r="E1363" s="2"/>
      <c r="F1363" s="2"/>
      <c r="G1363" s="2"/>
      <c r="H1363" s="2"/>
      <c r="I1363" s="8"/>
      <c r="J1363" s="8"/>
      <c r="K1363" s="8"/>
      <c r="L1363" s="8"/>
      <c r="M1363" s="8"/>
    </row>
    <row r="1364" spans="3:13" x14ac:dyDescent="0.25">
      <c r="C1364" s="3"/>
      <c r="D1364" s="3"/>
      <c r="E1364" s="2"/>
      <c r="F1364" s="2"/>
      <c r="G1364" s="2"/>
      <c r="H1364" s="2"/>
      <c r="I1364" s="8"/>
      <c r="J1364" s="8"/>
      <c r="K1364" s="8"/>
      <c r="L1364" s="8"/>
      <c r="M1364" s="8"/>
    </row>
    <row r="1365" spans="3:13" x14ac:dyDescent="0.25">
      <c r="C1365" s="3"/>
      <c r="D1365" s="3"/>
      <c r="E1365" s="2"/>
      <c r="F1365" s="2"/>
      <c r="G1365" s="2"/>
      <c r="H1365" s="2"/>
      <c r="I1365" s="8"/>
      <c r="J1365" s="8"/>
      <c r="K1365" s="8"/>
      <c r="L1365" s="8"/>
      <c r="M1365" s="8"/>
    </row>
    <row r="1366" spans="3:13" x14ac:dyDescent="0.25">
      <c r="C1366" s="3"/>
      <c r="D1366" s="3"/>
      <c r="E1366" s="2"/>
      <c r="F1366" s="2"/>
      <c r="G1366" s="2"/>
      <c r="H1366" s="2"/>
      <c r="I1366" s="8"/>
      <c r="J1366" s="8"/>
      <c r="K1366" s="8"/>
      <c r="L1366" s="8"/>
      <c r="M1366" s="8"/>
    </row>
    <row r="1367" spans="3:13" x14ac:dyDescent="0.25">
      <c r="C1367" s="3"/>
      <c r="D1367" s="3"/>
      <c r="E1367" s="2"/>
      <c r="F1367" s="2"/>
      <c r="G1367" s="2"/>
      <c r="H1367" s="2"/>
      <c r="I1367" s="8"/>
      <c r="J1367" s="8"/>
      <c r="K1367" s="8"/>
      <c r="L1367" s="8"/>
      <c r="M1367" s="8"/>
    </row>
    <row r="1368" spans="3:13" x14ac:dyDescent="0.25">
      <c r="C1368" s="3"/>
      <c r="D1368" s="3"/>
      <c r="E1368" s="2"/>
      <c r="F1368" s="2"/>
      <c r="G1368" s="2"/>
      <c r="H1368" s="2"/>
      <c r="I1368" s="8"/>
      <c r="J1368" s="8"/>
      <c r="K1368" s="8"/>
      <c r="L1368" s="8"/>
      <c r="M1368" s="8"/>
    </row>
    <row r="1369" spans="3:13" x14ac:dyDescent="0.25">
      <c r="C1369" s="3"/>
      <c r="D1369" s="3"/>
      <c r="E1369" s="2"/>
      <c r="F1369" s="2"/>
      <c r="G1369" s="2"/>
      <c r="H1369" s="2"/>
      <c r="I1369" s="8"/>
      <c r="J1369" s="8"/>
      <c r="K1369" s="8"/>
      <c r="L1369" s="8"/>
      <c r="M1369" s="8"/>
    </row>
    <row r="1370" spans="3:13" x14ac:dyDescent="0.25">
      <c r="C1370" s="3"/>
      <c r="D1370" s="3"/>
      <c r="E1370" s="2"/>
      <c r="F1370" s="2"/>
      <c r="G1370" s="2"/>
      <c r="H1370" s="2"/>
      <c r="I1370" s="8"/>
      <c r="J1370" s="8"/>
      <c r="K1370" s="8"/>
      <c r="L1370" s="8"/>
      <c r="M1370" s="8"/>
    </row>
    <row r="1371" spans="3:13" x14ac:dyDescent="0.25">
      <c r="C1371" s="3"/>
      <c r="D1371" s="3"/>
      <c r="E1371" s="2"/>
      <c r="F1371" s="2"/>
      <c r="G1371" s="2"/>
      <c r="H1371" s="2"/>
      <c r="I1371" s="8"/>
      <c r="J1371" s="8"/>
      <c r="K1371" s="8"/>
      <c r="L1371" s="8"/>
      <c r="M1371" s="8"/>
    </row>
    <row r="1372" spans="3:13" x14ac:dyDescent="0.25">
      <c r="C1372" s="3"/>
      <c r="D1372" s="3"/>
      <c r="E1372" s="2"/>
      <c r="F1372" s="2"/>
      <c r="G1372" s="2"/>
      <c r="H1372" s="2"/>
      <c r="I1372" s="8"/>
      <c r="J1372" s="8"/>
      <c r="K1372" s="8"/>
      <c r="L1372" s="8"/>
      <c r="M1372" s="8"/>
    </row>
    <row r="1373" spans="3:13" x14ac:dyDescent="0.25">
      <c r="C1373" s="3"/>
      <c r="D1373" s="3"/>
      <c r="E1373" s="2"/>
      <c r="F1373" s="2"/>
      <c r="G1373" s="2"/>
      <c r="H1373" s="2"/>
      <c r="I1373" s="8"/>
      <c r="J1373" s="8"/>
      <c r="K1373" s="8"/>
      <c r="L1373" s="8"/>
      <c r="M1373" s="8"/>
    </row>
    <row r="1374" spans="3:13" x14ac:dyDescent="0.25">
      <c r="C1374" s="3"/>
      <c r="D1374" s="3"/>
      <c r="E1374" s="2"/>
      <c r="F1374" s="2"/>
      <c r="G1374" s="2"/>
      <c r="H1374" s="2"/>
      <c r="I1374" s="8"/>
      <c r="J1374" s="8"/>
      <c r="K1374" s="8"/>
      <c r="L1374" s="8"/>
      <c r="M1374" s="8"/>
    </row>
    <row r="1375" spans="3:13" x14ac:dyDescent="0.25">
      <c r="C1375" s="3"/>
      <c r="D1375" s="3"/>
      <c r="E1375" s="2"/>
      <c r="F1375" s="2"/>
      <c r="G1375" s="2"/>
      <c r="H1375" s="2"/>
      <c r="I1375" s="8"/>
      <c r="J1375" s="8"/>
      <c r="K1375" s="8"/>
      <c r="L1375" s="8"/>
      <c r="M1375" s="8"/>
    </row>
    <row r="1376" spans="3:13" x14ac:dyDescent="0.25">
      <c r="C1376" s="3"/>
      <c r="D1376" s="3"/>
      <c r="E1376" s="2"/>
      <c r="F1376" s="2"/>
      <c r="G1376" s="2"/>
      <c r="H1376" s="2"/>
      <c r="I1376" s="8"/>
      <c r="J1376" s="8"/>
      <c r="K1376" s="8"/>
      <c r="L1376" s="8"/>
      <c r="M1376" s="8"/>
    </row>
    <row r="1377" spans="3:13" x14ac:dyDescent="0.25">
      <c r="C1377" s="3"/>
      <c r="D1377" s="3"/>
      <c r="E1377" s="2"/>
      <c r="F1377" s="2"/>
      <c r="G1377" s="2"/>
      <c r="H1377" s="2"/>
      <c r="I1377" s="8"/>
      <c r="J1377" s="8"/>
      <c r="K1377" s="8"/>
      <c r="L1377" s="8"/>
      <c r="M1377" s="8"/>
    </row>
    <row r="1378" spans="3:13" x14ac:dyDescent="0.25">
      <c r="C1378" s="3"/>
      <c r="D1378" s="3"/>
      <c r="E1378" s="2"/>
      <c r="F1378" s="2"/>
      <c r="G1378" s="2"/>
      <c r="H1378" s="2"/>
      <c r="I1378" s="8"/>
      <c r="J1378" s="8"/>
      <c r="K1378" s="8"/>
      <c r="L1378" s="8"/>
      <c r="M1378" s="8"/>
    </row>
    <row r="1379" spans="3:13" x14ac:dyDescent="0.25">
      <c r="C1379" s="3"/>
      <c r="D1379" s="3"/>
      <c r="E1379" s="2"/>
      <c r="F1379" s="2"/>
      <c r="G1379" s="2"/>
      <c r="H1379" s="2"/>
      <c r="I1379" s="8"/>
      <c r="J1379" s="8"/>
      <c r="K1379" s="8"/>
      <c r="L1379" s="8"/>
      <c r="M1379" s="8"/>
    </row>
    <row r="1380" spans="3:13" x14ac:dyDescent="0.25">
      <c r="C1380" s="3"/>
      <c r="D1380" s="3"/>
      <c r="E1380" s="2"/>
      <c r="F1380" s="2"/>
      <c r="G1380" s="2"/>
      <c r="H1380" s="2"/>
      <c r="I1380" s="8"/>
      <c r="J1380" s="8"/>
      <c r="K1380" s="8"/>
      <c r="L1380" s="8"/>
      <c r="M1380" s="8"/>
    </row>
    <row r="1381" spans="3:13" x14ac:dyDescent="0.25">
      <c r="C1381" s="3"/>
      <c r="D1381" s="3"/>
      <c r="E1381" s="2"/>
      <c r="F1381" s="2"/>
      <c r="G1381" s="2"/>
      <c r="H1381" s="2"/>
      <c r="I1381" s="8"/>
      <c r="J1381" s="8"/>
      <c r="K1381" s="8"/>
      <c r="L1381" s="8"/>
      <c r="M1381" s="8"/>
    </row>
    <row r="1382" spans="3:13" x14ac:dyDescent="0.25">
      <c r="C1382" s="3"/>
      <c r="D1382" s="3"/>
      <c r="E1382" s="2"/>
      <c r="F1382" s="2"/>
      <c r="G1382" s="2"/>
      <c r="H1382" s="2"/>
      <c r="I1382" s="8"/>
      <c r="J1382" s="8"/>
      <c r="K1382" s="8"/>
      <c r="L1382" s="8"/>
      <c r="M1382" s="8"/>
    </row>
    <row r="1383" spans="3:13" x14ac:dyDescent="0.25">
      <c r="C1383" s="3"/>
      <c r="D1383" s="3"/>
      <c r="E1383" s="2"/>
      <c r="F1383" s="2"/>
      <c r="G1383" s="2"/>
      <c r="H1383" s="2"/>
      <c r="I1383" s="8"/>
      <c r="J1383" s="8"/>
      <c r="K1383" s="8"/>
      <c r="L1383" s="8"/>
      <c r="M1383" s="8"/>
    </row>
    <row r="1384" spans="3:13" x14ac:dyDescent="0.25">
      <c r="C1384" s="3"/>
      <c r="D1384" s="3"/>
      <c r="E1384" s="2"/>
      <c r="F1384" s="2"/>
      <c r="G1384" s="2"/>
      <c r="H1384" s="2"/>
      <c r="I1384" s="8"/>
      <c r="J1384" s="8"/>
      <c r="K1384" s="8"/>
      <c r="L1384" s="8"/>
      <c r="M1384" s="8"/>
    </row>
    <row r="1385" spans="3:13" x14ac:dyDescent="0.25">
      <c r="C1385" s="3"/>
      <c r="D1385" s="3"/>
      <c r="E1385" s="2"/>
      <c r="F1385" s="2"/>
      <c r="G1385" s="2"/>
      <c r="H1385" s="2"/>
      <c r="I1385" s="8"/>
      <c r="J1385" s="8"/>
      <c r="K1385" s="8"/>
      <c r="L1385" s="8"/>
      <c r="M1385" s="8"/>
    </row>
    <row r="1386" spans="3:13" x14ac:dyDescent="0.25">
      <c r="C1386" s="3"/>
      <c r="D1386" s="3"/>
      <c r="E1386" s="2"/>
      <c r="F1386" s="2"/>
      <c r="G1386" s="2"/>
      <c r="H1386" s="2"/>
      <c r="I1386" s="8"/>
      <c r="J1386" s="8"/>
      <c r="K1386" s="8"/>
      <c r="L1386" s="8"/>
      <c r="M1386" s="8"/>
    </row>
    <row r="1387" spans="3:13" x14ac:dyDescent="0.25">
      <c r="C1387" s="3"/>
      <c r="D1387" s="3"/>
      <c r="E1387" s="2"/>
      <c r="F1387" s="2"/>
      <c r="G1387" s="2"/>
      <c r="H1387" s="2"/>
      <c r="I1387" s="8"/>
      <c r="J1387" s="8"/>
      <c r="K1387" s="8"/>
      <c r="L1387" s="8"/>
      <c r="M1387" s="8"/>
    </row>
    <row r="1388" spans="3:13" x14ac:dyDescent="0.25">
      <c r="C1388" s="3"/>
      <c r="D1388" s="3"/>
      <c r="E1388" s="2"/>
      <c r="F1388" s="2"/>
      <c r="G1388" s="2"/>
      <c r="H1388" s="2"/>
      <c r="I1388" s="8"/>
      <c r="J1388" s="8"/>
      <c r="K1388" s="8"/>
      <c r="L1388" s="8"/>
      <c r="M1388" s="8"/>
    </row>
    <row r="1389" spans="3:13" x14ac:dyDescent="0.25">
      <c r="C1389" s="3"/>
      <c r="D1389" s="3"/>
      <c r="E1389" s="2"/>
      <c r="F1389" s="2"/>
      <c r="G1389" s="2"/>
      <c r="H1389" s="2"/>
      <c r="I1389" s="8"/>
      <c r="J1389" s="8"/>
      <c r="K1389" s="8"/>
      <c r="L1389" s="8"/>
      <c r="M1389" s="8"/>
    </row>
    <row r="1390" spans="3:13" x14ac:dyDescent="0.25">
      <c r="C1390" s="3"/>
      <c r="D1390" s="3"/>
      <c r="E1390" s="2"/>
      <c r="F1390" s="2"/>
      <c r="G1390" s="2"/>
      <c r="H1390" s="2"/>
      <c r="I1390" s="8"/>
      <c r="J1390" s="8"/>
      <c r="K1390" s="8"/>
      <c r="L1390" s="8"/>
      <c r="M1390" s="8"/>
    </row>
    <row r="1391" spans="3:13" x14ac:dyDescent="0.25">
      <c r="C1391" s="3"/>
      <c r="D1391" s="3"/>
      <c r="E1391" s="2"/>
      <c r="F1391" s="2"/>
      <c r="G1391" s="2"/>
      <c r="H1391" s="2"/>
      <c r="I1391" s="8"/>
      <c r="J1391" s="8"/>
      <c r="K1391" s="8"/>
      <c r="L1391" s="8"/>
      <c r="M1391" s="8"/>
    </row>
    <row r="1392" spans="3:13" x14ac:dyDescent="0.25">
      <c r="C1392" s="3"/>
      <c r="D1392" s="3"/>
      <c r="E1392" s="2"/>
      <c r="F1392" s="2"/>
      <c r="G1392" s="2"/>
      <c r="H1392" s="2"/>
      <c r="I1392" s="8"/>
      <c r="J1392" s="8"/>
      <c r="K1392" s="8"/>
      <c r="L1392" s="8"/>
      <c r="M1392" s="8"/>
    </row>
    <row r="1393" spans="3:13" x14ac:dyDescent="0.25">
      <c r="C1393" s="3"/>
      <c r="D1393" s="3"/>
      <c r="E1393" s="2"/>
      <c r="F1393" s="2"/>
      <c r="G1393" s="2"/>
      <c r="H1393" s="2"/>
      <c r="I1393" s="8"/>
      <c r="J1393" s="8"/>
      <c r="K1393" s="8"/>
      <c r="L1393" s="8"/>
      <c r="M1393" s="8"/>
    </row>
    <row r="1394" spans="3:13" x14ac:dyDescent="0.25">
      <c r="C1394" s="3"/>
      <c r="D1394" s="3"/>
      <c r="E1394" s="2"/>
      <c r="F1394" s="2"/>
      <c r="G1394" s="2"/>
      <c r="H1394" s="2"/>
      <c r="I1394" s="8"/>
      <c r="J1394" s="8"/>
      <c r="K1394" s="8"/>
      <c r="L1394" s="8"/>
      <c r="M1394" s="8"/>
    </row>
    <row r="1395" spans="3:13" x14ac:dyDescent="0.25">
      <c r="C1395" s="3"/>
      <c r="D1395" s="3"/>
      <c r="E1395" s="2"/>
      <c r="F1395" s="2"/>
      <c r="G1395" s="2"/>
      <c r="H1395" s="2"/>
      <c r="I1395" s="8"/>
      <c r="J1395" s="8"/>
      <c r="K1395" s="8"/>
      <c r="L1395" s="8"/>
      <c r="M1395" s="8"/>
    </row>
    <row r="1396" spans="3:13" x14ac:dyDescent="0.25">
      <c r="C1396" s="3"/>
      <c r="D1396" s="3"/>
      <c r="E1396" s="2"/>
      <c r="F1396" s="2"/>
      <c r="G1396" s="2"/>
      <c r="H1396" s="2"/>
      <c r="I1396" s="8"/>
      <c r="J1396" s="8"/>
      <c r="K1396" s="8"/>
      <c r="L1396" s="8"/>
      <c r="M1396" s="8"/>
    </row>
    <row r="1397" spans="3:13" x14ac:dyDescent="0.25">
      <c r="C1397" s="3"/>
      <c r="D1397" s="3"/>
      <c r="E1397" s="2"/>
      <c r="F1397" s="2"/>
      <c r="G1397" s="2"/>
      <c r="H1397" s="2"/>
      <c r="I1397" s="8"/>
      <c r="J1397" s="8"/>
      <c r="K1397" s="8"/>
      <c r="L1397" s="8"/>
      <c r="M1397" s="8"/>
    </row>
    <row r="1398" spans="3:13" x14ac:dyDescent="0.25">
      <c r="C1398" s="3"/>
      <c r="D1398" s="3"/>
      <c r="E1398" s="2"/>
      <c r="F1398" s="2"/>
      <c r="G1398" s="2"/>
      <c r="H1398" s="2"/>
      <c r="I1398" s="8"/>
      <c r="J1398" s="8"/>
      <c r="K1398" s="8"/>
      <c r="L1398" s="8"/>
      <c r="M1398" s="8"/>
    </row>
    <row r="1399" spans="3:13" x14ac:dyDescent="0.25">
      <c r="C1399" s="3"/>
      <c r="D1399" s="3"/>
      <c r="E1399" s="2"/>
      <c r="F1399" s="2"/>
      <c r="G1399" s="2"/>
      <c r="H1399" s="2"/>
      <c r="I1399" s="8"/>
      <c r="J1399" s="8"/>
      <c r="K1399" s="8"/>
      <c r="L1399" s="8"/>
      <c r="M1399" s="8"/>
    </row>
    <row r="1400" spans="3:13" x14ac:dyDescent="0.25">
      <c r="C1400" s="3"/>
      <c r="D1400" s="3"/>
      <c r="E1400" s="2"/>
      <c r="F1400" s="2"/>
      <c r="G1400" s="2"/>
      <c r="H1400" s="2"/>
      <c r="I1400" s="8"/>
      <c r="J1400" s="8"/>
      <c r="K1400" s="8"/>
      <c r="L1400" s="8"/>
      <c r="M1400" s="8"/>
    </row>
    <row r="1401" spans="3:13" x14ac:dyDescent="0.25">
      <c r="C1401" s="3"/>
      <c r="D1401" s="3"/>
      <c r="E1401" s="2"/>
      <c r="F1401" s="2"/>
      <c r="G1401" s="2"/>
      <c r="H1401" s="2"/>
      <c r="I1401" s="8"/>
      <c r="J1401" s="8"/>
      <c r="K1401" s="8"/>
      <c r="L1401" s="8"/>
      <c r="M1401" s="8"/>
    </row>
    <row r="1402" spans="3:13" x14ac:dyDescent="0.25">
      <c r="C1402" s="3"/>
      <c r="D1402" s="3"/>
      <c r="E1402" s="2"/>
      <c r="F1402" s="2"/>
      <c r="G1402" s="2"/>
      <c r="H1402" s="2"/>
      <c r="I1402" s="8"/>
      <c r="J1402" s="8"/>
      <c r="K1402" s="8"/>
      <c r="L1402" s="8"/>
      <c r="M1402" s="8"/>
    </row>
    <row r="1403" spans="3:13" x14ac:dyDescent="0.25">
      <c r="C1403" s="3"/>
      <c r="D1403" s="3"/>
      <c r="E1403" s="2"/>
      <c r="F1403" s="2"/>
      <c r="G1403" s="2"/>
      <c r="H1403" s="2"/>
      <c r="I1403" s="8"/>
      <c r="J1403" s="8"/>
      <c r="K1403" s="8"/>
      <c r="L1403" s="8"/>
      <c r="M1403" s="8"/>
    </row>
    <row r="1404" spans="3:13" x14ac:dyDescent="0.25">
      <c r="C1404" s="3"/>
      <c r="D1404" s="3"/>
      <c r="E1404" s="2"/>
      <c r="F1404" s="2"/>
      <c r="G1404" s="2"/>
      <c r="H1404" s="2"/>
      <c r="I1404" s="8"/>
      <c r="J1404" s="8"/>
      <c r="K1404" s="8"/>
      <c r="L1404" s="8"/>
      <c r="M1404" s="8"/>
    </row>
    <row r="1405" spans="3:13" x14ac:dyDescent="0.25">
      <c r="C1405" s="3"/>
      <c r="D1405" s="3"/>
      <c r="E1405" s="2"/>
      <c r="F1405" s="2"/>
      <c r="G1405" s="2"/>
      <c r="H1405" s="2"/>
      <c r="I1405" s="8"/>
      <c r="J1405" s="8"/>
      <c r="K1405" s="8"/>
      <c r="L1405" s="8"/>
      <c r="M1405" s="8"/>
    </row>
    <row r="1406" spans="3:13" x14ac:dyDescent="0.25">
      <c r="C1406" s="3"/>
      <c r="D1406" s="3"/>
      <c r="E1406" s="2"/>
      <c r="F1406" s="2"/>
      <c r="G1406" s="2"/>
      <c r="H1406" s="2"/>
      <c r="I1406" s="8"/>
      <c r="J1406" s="8"/>
      <c r="K1406" s="8"/>
      <c r="L1406" s="8"/>
      <c r="M1406" s="8"/>
    </row>
    <row r="1407" spans="3:13" x14ac:dyDescent="0.25">
      <c r="C1407" s="3"/>
      <c r="D1407" s="3"/>
      <c r="E1407" s="2"/>
      <c r="F1407" s="2"/>
      <c r="G1407" s="2"/>
      <c r="H1407" s="2"/>
      <c r="I1407" s="8"/>
      <c r="J1407" s="8"/>
      <c r="K1407" s="8"/>
      <c r="L1407" s="8"/>
      <c r="M1407" s="8"/>
    </row>
    <row r="1408" spans="3:13" x14ac:dyDescent="0.25">
      <c r="C1408" s="3"/>
      <c r="D1408" s="3"/>
      <c r="E1408" s="2"/>
      <c r="F1408" s="2"/>
      <c r="G1408" s="2"/>
      <c r="H1408" s="2"/>
      <c r="I1408" s="8"/>
      <c r="J1408" s="8"/>
      <c r="K1408" s="8"/>
      <c r="L1408" s="8"/>
      <c r="M1408" s="8"/>
    </row>
    <row r="1409" spans="3:13" x14ac:dyDescent="0.25">
      <c r="C1409" s="3"/>
      <c r="D1409" s="3"/>
      <c r="E1409" s="2"/>
      <c r="F1409" s="2"/>
      <c r="G1409" s="2"/>
      <c r="H1409" s="2"/>
      <c r="I1409" s="8"/>
      <c r="J1409" s="8"/>
      <c r="K1409" s="8"/>
      <c r="L1409" s="8"/>
      <c r="M1409" s="8"/>
    </row>
    <row r="1410" spans="3:13" x14ac:dyDescent="0.25">
      <c r="C1410" s="3"/>
      <c r="D1410" s="3"/>
      <c r="E1410" s="2"/>
      <c r="F1410" s="2"/>
      <c r="G1410" s="2"/>
      <c r="H1410" s="2"/>
      <c r="I1410" s="8"/>
      <c r="J1410" s="8"/>
      <c r="K1410" s="8"/>
      <c r="L1410" s="8"/>
      <c r="M1410" s="8"/>
    </row>
    <row r="1411" spans="3:13" x14ac:dyDescent="0.25">
      <c r="C1411" s="3"/>
      <c r="D1411" s="3"/>
      <c r="E1411" s="2"/>
      <c r="F1411" s="2"/>
      <c r="G1411" s="2"/>
      <c r="H1411" s="2"/>
      <c r="I1411" s="8"/>
      <c r="J1411" s="8"/>
      <c r="K1411" s="8"/>
      <c r="L1411" s="8"/>
      <c r="M1411" s="8"/>
    </row>
    <row r="1412" spans="3:13" x14ac:dyDescent="0.25">
      <c r="C1412" s="3"/>
      <c r="D1412" s="3"/>
      <c r="E1412" s="2"/>
      <c r="F1412" s="2"/>
      <c r="G1412" s="2"/>
      <c r="H1412" s="2"/>
      <c r="I1412" s="8"/>
      <c r="J1412" s="8"/>
      <c r="K1412" s="8"/>
      <c r="L1412" s="8"/>
      <c r="M1412" s="8"/>
    </row>
    <row r="1413" spans="3:13" x14ac:dyDescent="0.25">
      <c r="C1413" s="3"/>
      <c r="D1413" s="3"/>
      <c r="E1413" s="2"/>
      <c r="F1413" s="2"/>
      <c r="G1413" s="2"/>
      <c r="H1413" s="2"/>
      <c r="I1413" s="8"/>
      <c r="J1413" s="8"/>
      <c r="K1413" s="8"/>
      <c r="L1413" s="8"/>
      <c r="M1413" s="8"/>
    </row>
    <row r="1414" spans="3:13" x14ac:dyDescent="0.25">
      <c r="C1414" s="3"/>
      <c r="D1414" s="3"/>
      <c r="E1414" s="2"/>
      <c r="F1414" s="2"/>
      <c r="G1414" s="2"/>
      <c r="H1414" s="2"/>
      <c r="I1414" s="8"/>
      <c r="J1414" s="8"/>
      <c r="K1414" s="8"/>
      <c r="L1414" s="8"/>
      <c r="M1414" s="8"/>
    </row>
    <row r="1415" spans="3:13" x14ac:dyDescent="0.25">
      <c r="C1415" s="3"/>
      <c r="D1415" s="3"/>
      <c r="E1415" s="2"/>
      <c r="F1415" s="2"/>
      <c r="G1415" s="2"/>
      <c r="H1415" s="2"/>
      <c r="I1415" s="8"/>
      <c r="J1415" s="8"/>
      <c r="K1415" s="8"/>
      <c r="L1415" s="8"/>
      <c r="M1415" s="8"/>
    </row>
    <row r="1416" spans="3:13" x14ac:dyDescent="0.25">
      <c r="C1416" s="3"/>
      <c r="D1416" s="3"/>
      <c r="E1416" s="2"/>
      <c r="F1416" s="2"/>
      <c r="G1416" s="2"/>
      <c r="H1416" s="2"/>
      <c r="I1416" s="8"/>
      <c r="J1416" s="8"/>
      <c r="K1416" s="8"/>
      <c r="L1416" s="8"/>
      <c r="M1416" s="8"/>
    </row>
    <row r="1417" spans="3:13" x14ac:dyDescent="0.25">
      <c r="C1417" s="3"/>
      <c r="D1417" s="3"/>
      <c r="E1417" s="2"/>
      <c r="F1417" s="2"/>
      <c r="G1417" s="2"/>
      <c r="H1417" s="2"/>
      <c r="I1417" s="8"/>
      <c r="J1417" s="8"/>
      <c r="K1417" s="8"/>
      <c r="L1417" s="8"/>
      <c r="M1417" s="8"/>
    </row>
    <row r="1418" spans="3:13" x14ac:dyDescent="0.25">
      <c r="C1418" s="3"/>
      <c r="D1418" s="3"/>
      <c r="E1418" s="2"/>
      <c r="F1418" s="2"/>
      <c r="G1418" s="2"/>
      <c r="H1418" s="2"/>
      <c r="I1418" s="8"/>
      <c r="J1418" s="8"/>
      <c r="K1418" s="8"/>
      <c r="L1418" s="8"/>
      <c r="M1418" s="8"/>
    </row>
    <row r="1419" spans="3:13" x14ac:dyDescent="0.25">
      <c r="C1419" s="3"/>
      <c r="D1419" s="3"/>
      <c r="E1419" s="2"/>
      <c r="F1419" s="2"/>
      <c r="G1419" s="2"/>
      <c r="H1419" s="2"/>
      <c r="I1419" s="8"/>
      <c r="J1419" s="8"/>
      <c r="K1419" s="8"/>
      <c r="L1419" s="8"/>
      <c r="M1419" s="8"/>
    </row>
    <row r="1420" spans="3:13" x14ac:dyDescent="0.25">
      <c r="C1420" s="3"/>
      <c r="D1420" s="3"/>
      <c r="E1420" s="2"/>
      <c r="F1420" s="2"/>
      <c r="G1420" s="2"/>
      <c r="H1420" s="2"/>
      <c r="I1420" s="8"/>
      <c r="J1420" s="8"/>
      <c r="K1420" s="8"/>
      <c r="L1420" s="8"/>
      <c r="M1420" s="8"/>
    </row>
    <row r="1421" spans="3:13" x14ac:dyDescent="0.25">
      <c r="C1421" s="3"/>
      <c r="D1421" s="3"/>
      <c r="E1421" s="2"/>
      <c r="F1421" s="2"/>
      <c r="G1421" s="2"/>
      <c r="H1421" s="2"/>
      <c r="I1421" s="8"/>
      <c r="J1421" s="8"/>
      <c r="K1421" s="8"/>
      <c r="L1421" s="8"/>
      <c r="M1421" s="8"/>
    </row>
    <row r="1422" spans="3:13" x14ac:dyDescent="0.25">
      <c r="C1422" s="3"/>
      <c r="D1422" s="3"/>
      <c r="E1422" s="2"/>
      <c r="F1422" s="2"/>
      <c r="G1422" s="2"/>
      <c r="H1422" s="2"/>
      <c r="I1422" s="8"/>
      <c r="J1422" s="8"/>
      <c r="K1422" s="8"/>
      <c r="L1422" s="8"/>
      <c r="M1422" s="8"/>
    </row>
    <row r="1423" spans="3:13" x14ac:dyDescent="0.25">
      <c r="C1423" s="3"/>
      <c r="D1423" s="3"/>
      <c r="E1423" s="2"/>
      <c r="F1423" s="2"/>
      <c r="G1423" s="2"/>
      <c r="H1423" s="2"/>
      <c r="I1423" s="8"/>
      <c r="J1423" s="8"/>
      <c r="K1423" s="8"/>
      <c r="L1423" s="8"/>
      <c r="M1423" s="8"/>
    </row>
    <row r="1424" spans="3:13" x14ac:dyDescent="0.25">
      <c r="C1424" s="3"/>
      <c r="D1424" s="3"/>
      <c r="E1424" s="2"/>
      <c r="F1424" s="2"/>
      <c r="G1424" s="2"/>
      <c r="H1424" s="2"/>
      <c r="I1424" s="8"/>
      <c r="J1424" s="8"/>
      <c r="K1424" s="8"/>
      <c r="L1424" s="8"/>
      <c r="M1424" s="8"/>
    </row>
    <row r="1425" spans="3:13" x14ac:dyDescent="0.25">
      <c r="C1425" s="3"/>
      <c r="D1425" s="3"/>
      <c r="E1425" s="2"/>
      <c r="F1425" s="2"/>
      <c r="G1425" s="2"/>
      <c r="H1425" s="2"/>
      <c r="I1425" s="8"/>
      <c r="J1425" s="8"/>
      <c r="K1425" s="8"/>
      <c r="L1425" s="8"/>
      <c r="M1425" s="8"/>
    </row>
    <row r="1426" spans="3:13" x14ac:dyDescent="0.25">
      <c r="C1426" s="3"/>
      <c r="D1426" s="3"/>
      <c r="E1426" s="2"/>
      <c r="F1426" s="2"/>
      <c r="G1426" s="2"/>
      <c r="H1426" s="2"/>
      <c r="I1426" s="8"/>
      <c r="J1426" s="8"/>
      <c r="K1426" s="8"/>
      <c r="L1426" s="8"/>
      <c r="M1426" s="8"/>
    </row>
    <row r="1427" spans="3:13" x14ac:dyDescent="0.25">
      <c r="C1427" s="3"/>
      <c r="D1427" s="3"/>
      <c r="E1427" s="2"/>
      <c r="F1427" s="2"/>
      <c r="G1427" s="2"/>
      <c r="H1427" s="2"/>
      <c r="I1427" s="8"/>
      <c r="J1427" s="8"/>
      <c r="K1427" s="8"/>
      <c r="L1427" s="8"/>
      <c r="M1427" s="8"/>
    </row>
    <row r="1428" spans="3:13" x14ac:dyDescent="0.25">
      <c r="C1428" s="3"/>
      <c r="D1428" s="3"/>
      <c r="E1428" s="2"/>
      <c r="F1428" s="2"/>
      <c r="G1428" s="2"/>
      <c r="H1428" s="2"/>
      <c r="I1428" s="8"/>
      <c r="J1428" s="8"/>
      <c r="K1428" s="8"/>
      <c r="L1428" s="8"/>
      <c r="M1428" s="8"/>
    </row>
    <row r="1429" spans="3:13" x14ac:dyDescent="0.25">
      <c r="C1429" s="3"/>
      <c r="D1429" s="3"/>
      <c r="E1429" s="2"/>
      <c r="F1429" s="2"/>
      <c r="G1429" s="2"/>
      <c r="H1429" s="2"/>
      <c r="I1429" s="8"/>
      <c r="J1429" s="8"/>
      <c r="K1429" s="8"/>
      <c r="L1429" s="8"/>
      <c r="M1429" s="8"/>
    </row>
    <row r="1430" spans="3:13" x14ac:dyDescent="0.25">
      <c r="C1430" s="3"/>
      <c r="D1430" s="3"/>
      <c r="E1430" s="2"/>
      <c r="F1430" s="2"/>
      <c r="G1430" s="2"/>
      <c r="H1430" s="2"/>
      <c r="I1430" s="8"/>
      <c r="J1430" s="8"/>
      <c r="K1430" s="8"/>
      <c r="L1430" s="8"/>
      <c r="M1430" s="8"/>
    </row>
    <row r="1431" spans="3:13" x14ac:dyDescent="0.25">
      <c r="C1431" s="3"/>
      <c r="D1431" s="3"/>
      <c r="E1431" s="2"/>
      <c r="F1431" s="2"/>
      <c r="G1431" s="2"/>
      <c r="H1431" s="2"/>
      <c r="I1431" s="8"/>
      <c r="J1431" s="8"/>
      <c r="K1431" s="8"/>
      <c r="L1431" s="8"/>
      <c r="M1431" s="8"/>
    </row>
    <row r="1432" spans="3:13" x14ac:dyDescent="0.25">
      <c r="C1432" s="3"/>
      <c r="D1432" s="3"/>
      <c r="E1432" s="2"/>
      <c r="F1432" s="2"/>
      <c r="G1432" s="2"/>
      <c r="H1432" s="2"/>
      <c r="I1432" s="8"/>
      <c r="J1432" s="8"/>
      <c r="K1432" s="8"/>
      <c r="L1432" s="8"/>
      <c r="M1432" s="8"/>
    </row>
    <row r="1433" spans="3:13" x14ac:dyDescent="0.25">
      <c r="C1433" s="3"/>
      <c r="D1433" s="3"/>
      <c r="E1433" s="2"/>
      <c r="F1433" s="2"/>
      <c r="G1433" s="2"/>
      <c r="H1433" s="2"/>
      <c r="I1433" s="8"/>
      <c r="J1433" s="8"/>
      <c r="K1433" s="8"/>
      <c r="L1433" s="8"/>
      <c r="M1433" s="8"/>
    </row>
    <row r="1434" spans="3:13" x14ac:dyDescent="0.25">
      <c r="C1434" s="3"/>
      <c r="D1434" s="3"/>
      <c r="E1434" s="2"/>
      <c r="F1434" s="2"/>
      <c r="G1434" s="2"/>
      <c r="H1434" s="2"/>
      <c r="I1434" s="8"/>
      <c r="J1434" s="8"/>
      <c r="K1434" s="8"/>
      <c r="L1434" s="8"/>
      <c r="M1434" s="8"/>
    </row>
    <row r="1435" spans="3:13" x14ac:dyDescent="0.25">
      <c r="C1435" s="3"/>
      <c r="D1435" s="3"/>
      <c r="E1435" s="2"/>
      <c r="F1435" s="2"/>
      <c r="G1435" s="2"/>
      <c r="H1435" s="2"/>
      <c r="I1435" s="8"/>
      <c r="J1435" s="8"/>
      <c r="K1435" s="8"/>
      <c r="L1435" s="8"/>
      <c r="M1435" s="8"/>
    </row>
    <row r="1436" spans="3:13" x14ac:dyDescent="0.25">
      <c r="C1436" s="3"/>
      <c r="D1436" s="3"/>
      <c r="E1436" s="2"/>
      <c r="F1436" s="2"/>
      <c r="G1436" s="2"/>
      <c r="H1436" s="2"/>
      <c r="I1436" s="8"/>
      <c r="J1436" s="8"/>
      <c r="K1436" s="8"/>
      <c r="L1436" s="8"/>
      <c r="M1436" s="8"/>
    </row>
    <row r="1437" spans="3:13" x14ac:dyDescent="0.25">
      <c r="C1437" s="3"/>
      <c r="D1437" s="3"/>
      <c r="E1437" s="2"/>
      <c r="F1437" s="2"/>
      <c r="G1437" s="2"/>
      <c r="H1437" s="2"/>
      <c r="I1437" s="8"/>
      <c r="J1437" s="8"/>
      <c r="K1437" s="8"/>
      <c r="L1437" s="8"/>
      <c r="M1437" s="8"/>
    </row>
    <row r="1438" spans="3:13" x14ac:dyDescent="0.25">
      <c r="C1438" s="3"/>
      <c r="D1438" s="3"/>
      <c r="E1438" s="2"/>
      <c r="F1438" s="2"/>
      <c r="G1438" s="2"/>
      <c r="H1438" s="2"/>
      <c r="I1438" s="8"/>
      <c r="J1438" s="8"/>
      <c r="K1438" s="8"/>
      <c r="L1438" s="8"/>
      <c r="M1438" s="8"/>
    </row>
    <row r="1439" spans="3:13" x14ac:dyDescent="0.25">
      <c r="C1439" s="3"/>
      <c r="D1439" s="3"/>
      <c r="E1439" s="2"/>
      <c r="F1439" s="2"/>
      <c r="G1439" s="2"/>
      <c r="H1439" s="2"/>
      <c r="I1439" s="8"/>
      <c r="J1439" s="8"/>
      <c r="K1439" s="8"/>
      <c r="L1439" s="8"/>
      <c r="M1439" s="8"/>
    </row>
    <row r="1440" spans="3:13" x14ac:dyDescent="0.25">
      <c r="C1440" s="3"/>
      <c r="D1440" s="3"/>
      <c r="E1440" s="2"/>
      <c r="F1440" s="2"/>
      <c r="G1440" s="2"/>
      <c r="H1440" s="2"/>
      <c r="I1440" s="8"/>
      <c r="J1440" s="8"/>
      <c r="K1440" s="8"/>
      <c r="L1440" s="8"/>
      <c r="M1440" s="8"/>
    </row>
    <row r="1441" spans="3:13" x14ac:dyDescent="0.25">
      <c r="C1441" s="3"/>
      <c r="D1441" s="3"/>
      <c r="E1441" s="2"/>
      <c r="F1441" s="2"/>
      <c r="G1441" s="2"/>
      <c r="H1441" s="2"/>
      <c r="I1441" s="8"/>
      <c r="J1441" s="8"/>
      <c r="K1441" s="8"/>
      <c r="L1441" s="8"/>
      <c r="M1441" s="8"/>
    </row>
    <row r="1442" spans="3:13" x14ac:dyDescent="0.25">
      <c r="C1442" s="3"/>
      <c r="D1442" s="3"/>
      <c r="E1442" s="2"/>
      <c r="F1442" s="2"/>
      <c r="G1442" s="2"/>
      <c r="H1442" s="2"/>
      <c r="I1442" s="8"/>
      <c r="J1442" s="8"/>
      <c r="K1442" s="8"/>
      <c r="L1442" s="8"/>
      <c r="M1442" s="8"/>
    </row>
    <row r="1443" spans="3:13" x14ac:dyDescent="0.25">
      <c r="C1443" s="3"/>
      <c r="D1443" s="3"/>
      <c r="E1443" s="2"/>
      <c r="F1443" s="2"/>
      <c r="G1443" s="2"/>
      <c r="H1443" s="2"/>
      <c r="I1443" s="8"/>
      <c r="J1443" s="8"/>
      <c r="K1443" s="8"/>
      <c r="L1443" s="8"/>
      <c r="M1443" s="8"/>
    </row>
    <row r="1444" spans="3:13" x14ac:dyDescent="0.25">
      <c r="C1444" s="3"/>
      <c r="D1444" s="3"/>
      <c r="E1444" s="2"/>
      <c r="F1444" s="2"/>
      <c r="G1444" s="2"/>
      <c r="H1444" s="2"/>
      <c r="I1444" s="8"/>
      <c r="J1444" s="8"/>
      <c r="K1444" s="8"/>
      <c r="L1444" s="8"/>
      <c r="M1444" s="8"/>
    </row>
    <row r="1445" spans="3:13" x14ac:dyDescent="0.25">
      <c r="C1445" s="3"/>
      <c r="D1445" s="3"/>
      <c r="E1445" s="2"/>
      <c r="F1445" s="2"/>
      <c r="G1445" s="2"/>
      <c r="H1445" s="2"/>
      <c r="I1445" s="8"/>
      <c r="J1445" s="8"/>
      <c r="K1445" s="8"/>
      <c r="L1445" s="8"/>
      <c r="M1445" s="8"/>
    </row>
    <row r="1446" spans="3:13" x14ac:dyDescent="0.25">
      <c r="C1446" s="3"/>
      <c r="D1446" s="3"/>
      <c r="E1446" s="2"/>
      <c r="F1446" s="2"/>
      <c r="G1446" s="2"/>
      <c r="H1446" s="2"/>
      <c r="I1446" s="8"/>
      <c r="J1446" s="8"/>
      <c r="K1446" s="8"/>
      <c r="L1446" s="8"/>
      <c r="M1446" s="8"/>
    </row>
    <row r="1447" spans="3:13" x14ac:dyDescent="0.25">
      <c r="C1447" s="3"/>
      <c r="D1447" s="3"/>
      <c r="E1447" s="2"/>
      <c r="F1447" s="2"/>
      <c r="G1447" s="2"/>
      <c r="H1447" s="2"/>
      <c r="I1447" s="8"/>
      <c r="J1447" s="8"/>
      <c r="K1447" s="8"/>
      <c r="L1447" s="8"/>
      <c r="M1447" s="8"/>
    </row>
    <row r="1448" spans="3:13" x14ac:dyDescent="0.25">
      <c r="C1448" s="3"/>
      <c r="D1448" s="3"/>
      <c r="E1448" s="2"/>
      <c r="F1448" s="2"/>
      <c r="G1448" s="2"/>
      <c r="H1448" s="2"/>
      <c r="I1448" s="8"/>
      <c r="J1448" s="8"/>
      <c r="K1448" s="8"/>
      <c r="L1448" s="8"/>
      <c r="M1448" s="8"/>
    </row>
    <row r="1449" spans="3:13" x14ac:dyDescent="0.25">
      <c r="C1449" s="3"/>
      <c r="D1449" s="3"/>
      <c r="E1449" s="2"/>
      <c r="F1449" s="2"/>
      <c r="G1449" s="2"/>
      <c r="H1449" s="2"/>
      <c r="I1449" s="8"/>
      <c r="J1449" s="8"/>
      <c r="K1449" s="8"/>
      <c r="L1449" s="8"/>
      <c r="M1449" s="8"/>
    </row>
    <row r="1450" spans="3:13" x14ac:dyDescent="0.25">
      <c r="C1450" s="3"/>
      <c r="D1450" s="3"/>
      <c r="E1450" s="2"/>
      <c r="F1450" s="2"/>
      <c r="G1450" s="2"/>
      <c r="H1450" s="2"/>
      <c r="I1450" s="8"/>
      <c r="J1450" s="8"/>
      <c r="K1450" s="8"/>
      <c r="L1450" s="8"/>
      <c r="M1450" s="8"/>
    </row>
    <row r="1451" spans="3:13" x14ac:dyDescent="0.25">
      <c r="C1451" s="3"/>
      <c r="D1451" s="3"/>
      <c r="E1451" s="2"/>
      <c r="F1451" s="2"/>
      <c r="G1451" s="2"/>
      <c r="H1451" s="2"/>
      <c r="I1451" s="8"/>
      <c r="J1451" s="8"/>
      <c r="K1451" s="8"/>
      <c r="L1451" s="8"/>
      <c r="M1451" s="8"/>
    </row>
    <row r="1452" spans="3:13" x14ac:dyDescent="0.25">
      <c r="C1452" s="3"/>
      <c r="D1452" s="3"/>
      <c r="E1452" s="2"/>
      <c r="F1452" s="2"/>
      <c r="G1452" s="2"/>
      <c r="H1452" s="2"/>
      <c r="I1452" s="8"/>
      <c r="J1452" s="8"/>
      <c r="K1452" s="8"/>
      <c r="L1452" s="8"/>
      <c r="M1452" s="8"/>
    </row>
    <row r="1453" spans="3:13" x14ac:dyDescent="0.25">
      <c r="C1453" s="3"/>
      <c r="D1453" s="3"/>
      <c r="E1453" s="2"/>
      <c r="F1453" s="2"/>
      <c r="G1453" s="2"/>
      <c r="H1453" s="2"/>
      <c r="I1453" s="8"/>
      <c r="J1453" s="8"/>
      <c r="K1453" s="8"/>
      <c r="L1453" s="8"/>
      <c r="M1453" s="8"/>
    </row>
    <row r="1454" spans="3:13" x14ac:dyDescent="0.25">
      <c r="C1454" s="3"/>
      <c r="D1454" s="3"/>
      <c r="E1454" s="2"/>
      <c r="F1454" s="2"/>
      <c r="G1454" s="2"/>
      <c r="H1454" s="2"/>
      <c r="I1454" s="8"/>
      <c r="J1454" s="8"/>
      <c r="K1454" s="8"/>
      <c r="L1454" s="8"/>
      <c r="M1454" s="8"/>
    </row>
    <row r="1455" spans="3:13" x14ac:dyDescent="0.25">
      <c r="C1455" s="3"/>
      <c r="D1455" s="3"/>
      <c r="E1455" s="2"/>
      <c r="F1455" s="2"/>
      <c r="G1455" s="2"/>
      <c r="H1455" s="2"/>
      <c r="I1455" s="8"/>
      <c r="J1455" s="8"/>
      <c r="K1455" s="8"/>
      <c r="L1455" s="8"/>
      <c r="M1455" s="8"/>
    </row>
    <row r="1456" spans="3:13" x14ac:dyDescent="0.25">
      <c r="C1456" s="3"/>
      <c r="D1456" s="3"/>
      <c r="E1456" s="2"/>
      <c r="F1456" s="2"/>
      <c r="G1456" s="2"/>
      <c r="H1456" s="2"/>
      <c r="I1456" s="8"/>
      <c r="J1456" s="8"/>
      <c r="K1456" s="8"/>
      <c r="L1456" s="8"/>
      <c r="M1456" s="8"/>
    </row>
    <row r="1457" spans="3:13" x14ac:dyDescent="0.25">
      <c r="C1457" s="3"/>
      <c r="D1457" s="3"/>
      <c r="E1457" s="2"/>
      <c r="F1457" s="2"/>
      <c r="G1457" s="2"/>
      <c r="H1457" s="2"/>
      <c r="I1457" s="8"/>
      <c r="J1457" s="8"/>
      <c r="K1457" s="8"/>
      <c r="L1457" s="8"/>
      <c r="M1457" s="8"/>
    </row>
    <row r="1458" spans="3:13" x14ac:dyDescent="0.25">
      <c r="C1458" s="3"/>
      <c r="D1458" s="3"/>
      <c r="E1458" s="2"/>
      <c r="F1458" s="2"/>
      <c r="G1458" s="2"/>
      <c r="H1458" s="2"/>
      <c r="I1458" s="8"/>
      <c r="J1458" s="8"/>
      <c r="K1458" s="8"/>
      <c r="L1458" s="8"/>
      <c r="M1458" s="8"/>
    </row>
    <row r="1459" spans="3:13" x14ac:dyDescent="0.25">
      <c r="C1459" s="3"/>
      <c r="D1459" s="3"/>
      <c r="E1459" s="2"/>
      <c r="F1459" s="2"/>
      <c r="G1459" s="2"/>
      <c r="H1459" s="2"/>
      <c r="I1459" s="8"/>
      <c r="J1459" s="8"/>
      <c r="K1459" s="8"/>
      <c r="L1459" s="8"/>
      <c r="M1459" s="8"/>
    </row>
    <row r="1460" spans="3:13" x14ac:dyDescent="0.25">
      <c r="C1460" s="3"/>
      <c r="D1460" s="3"/>
      <c r="E1460" s="2"/>
      <c r="F1460" s="2"/>
      <c r="G1460" s="2"/>
      <c r="H1460" s="2"/>
      <c r="I1460" s="8"/>
      <c r="J1460" s="8"/>
      <c r="K1460" s="8"/>
      <c r="L1460" s="8"/>
      <c r="M1460" s="8"/>
    </row>
    <row r="1461" spans="3:13" x14ac:dyDescent="0.25">
      <c r="C1461" s="3"/>
      <c r="D1461" s="3"/>
      <c r="E1461" s="2"/>
      <c r="F1461" s="2"/>
      <c r="G1461" s="2"/>
      <c r="H1461" s="2"/>
      <c r="I1461" s="8"/>
      <c r="J1461" s="8"/>
      <c r="K1461" s="8"/>
      <c r="L1461" s="8"/>
      <c r="M1461" s="8"/>
    </row>
    <row r="1462" spans="3:13" x14ac:dyDescent="0.25">
      <c r="C1462" s="3"/>
      <c r="D1462" s="3"/>
      <c r="E1462" s="2"/>
      <c r="F1462" s="2"/>
      <c r="G1462" s="2"/>
      <c r="H1462" s="2"/>
      <c r="I1462" s="8"/>
      <c r="J1462" s="8"/>
      <c r="K1462" s="8"/>
      <c r="L1462" s="8"/>
      <c r="M1462" s="8"/>
    </row>
    <row r="1463" spans="3:13" x14ac:dyDescent="0.25">
      <c r="C1463" s="3"/>
      <c r="D1463" s="3"/>
      <c r="E1463" s="2"/>
      <c r="F1463" s="2"/>
      <c r="G1463" s="2"/>
      <c r="H1463" s="2"/>
      <c r="I1463" s="8"/>
      <c r="J1463" s="8"/>
      <c r="K1463" s="8"/>
      <c r="L1463" s="8"/>
      <c r="M1463" s="8"/>
    </row>
    <row r="1464" spans="3:13" x14ac:dyDescent="0.25">
      <c r="C1464" s="3"/>
      <c r="D1464" s="3"/>
      <c r="E1464" s="2"/>
      <c r="F1464" s="2"/>
      <c r="G1464" s="2"/>
      <c r="H1464" s="2"/>
      <c r="I1464" s="8"/>
      <c r="J1464" s="8"/>
      <c r="K1464" s="8"/>
      <c r="L1464" s="8"/>
      <c r="M1464" s="8"/>
    </row>
    <row r="1465" spans="3:13" x14ac:dyDescent="0.25">
      <c r="C1465" s="3"/>
      <c r="D1465" s="3"/>
      <c r="E1465" s="2"/>
      <c r="F1465" s="2"/>
      <c r="G1465" s="2"/>
      <c r="H1465" s="2"/>
      <c r="I1465" s="8"/>
      <c r="J1465" s="8"/>
      <c r="K1465" s="8"/>
      <c r="L1465" s="8"/>
      <c r="M1465" s="8"/>
    </row>
    <row r="1466" spans="3:13" x14ac:dyDescent="0.25">
      <c r="C1466" s="3"/>
      <c r="D1466" s="3"/>
      <c r="E1466" s="2"/>
      <c r="F1466" s="2"/>
      <c r="G1466" s="2"/>
      <c r="H1466" s="2"/>
      <c r="I1466" s="8"/>
      <c r="J1466" s="8"/>
      <c r="K1466" s="8"/>
      <c r="L1466" s="8"/>
      <c r="M1466" s="8"/>
    </row>
    <row r="1467" spans="3:13" x14ac:dyDescent="0.25">
      <c r="C1467" s="3"/>
      <c r="D1467" s="3"/>
      <c r="E1467" s="2"/>
      <c r="F1467" s="2"/>
      <c r="G1467" s="2"/>
      <c r="H1467" s="2"/>
      <c r="I1467" s="8"/>
      <c r="J1467" s="8"/>
      <c r="K1467" s="8"/>
      <c r="L1467" s="8"/>
      <c r="M1467" s="8"/>
    </row>
    <row r="1468" spans="3:13" x14ac:dyDescent="0.25">
      <c r="C1468" s="3"/>
      <c r="D1468" s="3"/>
      <c r="E1468" s="2"/>
      <c r="F1468" s="2"/>
      <c r="G1468" s="2"/>
      <c r="H1468" s="2"/>
      <c r="I1468" s="8"/>
      <c r="J1468" s="8"/>
      <c r="K1468" s="8"/>
      <c r="L1468" s="8"/>
      <c r="M1468" s="8"/>
    </row>
    <row r="1469" spans="3:13" x14ac:dyDescent="0.25">
      <c r="C1469" s="3"/>
      <c r="D1469" s="3"/>
      <c r="E1469" s="2"/>
      <c r="F1469" s="2"/>
      <c r="G1469" s="2"/>
      <c r="H1469" s="2"/>
      <c r="I1469" s="8"/>
      <c r="J1469" s="8"/>
      <c r="K1469" s="8"/>
      <c r="L1469" s="8"/>
      <c r="M1469" s="8"/>
    </row>
    <row r="1470" spans="3:13" x14ac:dyDescent="0.25">
      <c r="C1470" s="3"/>
      <c r="D1470" s="3"/>
      <c r="E1470" s="2"/>
      <c r="F1470" s="2"/>
      <c r="G1470" s="2"/>
      <c r="H1470" s="2"/>
      <c r="I1470" s="8"/>
      <c r="J1470" s="8"/>
      <c r="K1470" s="8"/>
      <c r="L1470" s="8"/>
      <c r="M1470" s="8"/>
    </row>
    <row r="1471" spans="3:13" x14ac:dyDescent="0.25">
      <c r="C1471" s="3"/>
      <c r="D1471" s="3"/>
      <c r="E1471" s="2"/>
      <c r="F1471" s="2"/>
      <c r="G1471" s="2"/>
      <c r="H1471" s="2"/>
      <c r="I1471" s="8"/>
      <c r="J1471" s="8"/>
      <c r="K1471" s="8"/>
      <c r="L1471" s="8"/>
      <c r="M1471" s="8"/>
    </row>
    <row r="1472" spans="3:13" x14ac:dyDescent="0.25">
      <c r="C1472" s="3"/>
      <c r="D1472" s="3"/>
      <c r="E1472" s="2"/>
      <c r="F1472" s="2"/>
      <c r="G1472" s="2"/>
      <c r="H1472" s="2"/>
      <c r="I1472" s="8"/>
      <c r="J1472" s="8"/>
      <c r="K1472" s="8"/>
      <c r="L1472" s="8"/>
      <c r="M1472" s="8"/>
    </row>
    <row r="1473" spans="3:13" x14ac:dyDescent="0.25">
      <c r="C1473" s="3"/>
      <c r="D1473" s="3"/>
      <c r="E1473" s="2"/>
      <c r="F1473" s="2"/>
      <c r="G1473" s="2"/>
      <c r="H1473" s="2"/>
      <c r="I1473" s="8"/>
      <c r="J1473" s="8"/>
      <c r="K1473" s="8"/>
      <c r="L1473" s="8"/>
      <c r="M1473" s="8"/>
    </row>
    <row r="1474" spans="3:13" x14ac:dyDescent="0.25">
      <c r="C1474" s="3"/>
      <c r="D1474" s="3"/>
      <c r="E1474" s="2"/>
      <c r="F1474" s="2"/>
      <c r="G1474" s="2"/>
      <c r="H1474" s="2"/>
      <c r="I1474" s="8"/>
      <c r="J1474" s="8"/>
      <c r="K1474" s="8"/>
      <c r="L1474" s="8"/>
      <c r="M1474" s="8"/>
    </row>
    <row r="1475" spans="3:13" x14ac:dyDescent="0.25">
      <c r="C1475" s="3"/>
      <c r="D1475" s="3"/>
      <c r="E1475" s="2"/>
      <c r="F1475" s="2"/>
      <c r="G1475" s="2"/>
      <c r="H1475" s="2"/>
      <c r="I1475" s="8"/>
      <c r="J1475" s="8"/>
      <c r="K1475" s="8"/>
      <c r="L1475" s="8"/>
      <c r="M1475" s="8"/>
    </row>
    <row r="1476" spans="3:13" x14ac:dyDescent="0.25">
      <c r="C1476" s="3"/>
      <c r="D1476" s="3"/>
      <c r="E1476" s="2"/>
      <c r="F1476" s="2"/>
      <c r="G1476" s="2"/>
      <c r="H1476" s="2"/>
      <c r="I1476" s="8"/>
      <c r="J1476" s="8"/>
      <c r="K1476" s="8"/>
      <c r="L1476" s="8"/>
      <c r="M1476" s="8"/>
    </row>
    <row r="1477" spans="3:13" x14ac:dyDescent="0.25">
      <c r="C1477" s="3"/>
      <c r="D1477" s="3"/>
      <c r="E1477" s="2"/>
      <c r="F1477" s="2"/>
      <c r="G1477" s="2"/>
      <c r="H1477" s="2"/>
      <c r="I1477" s="8"/>
      <c r="J1477" s="8"/>
      <c r="K1477" s="8"/>
      <c r="L1477" s="8"/>
      <c r="M1477" s="8"/>
    </row>
    <row r="1478" spans="3:13" x14ac:dyDescent="0.25">
      <c r="C1478" s="3"/>
      <c r="D1478" s="3"/>
      <c r="E1478" s="2"/>
      <c r="F1478" s="2"/>
      <c r="G1478" s="2"/>
      <c r="H1478" s="2"/>
      <c r="I1478" s="8"/>
      <c r="J1478" s="8"/>
      <c r="K1478" s="8"/>
      <c r="L1478" s="8"/>
      <c r="M1478" s="8"/>
    </row>
    <row r="1479" spans="3:13" x14ac:dyDescent="0.25">
      <c r="C1479" s="3"/>
      <c r="D1479" s="3"/>
      <c r="E1479" s="2"/>
      <c r="F1479" s="2"/>
      <c r="G1479" s="2"/>
      <c r="H1479" s="2"/>
      <c r="I1479" s="8"/>
      <c r="J1479" s="8"/>
      <c r="K1479" s="8"/>
      <c r="L1479" s="8"/>
      <c r="M1479" s="8"/>
    </row>
    <row r="1480" spans="3:13" x14ac:dyDescent="0.25">
      <c r="C1480" s="3"/>
      <c r="D1480" s="3"/>
      <c r="E1480" s="2"/>
      <c r="F1480" s="2"/>
      <c r="G1480" s="2"/>
      <c r="H1480" s="2"/>
      <c r="I1480" s="8"/>
      <c r="J1480" s="8"/>
      <c r="K1480" s="8"/>
      <c r="L1480" s="8"/>
      <c r="M1480" s="8"/>
    </row>
    <row r="1481" spans="3:13" x14ac:dyDescent="0.25">
      <c r="C1481" s="3"/>
      <c r="D1481" s="3"/>
      <c r="E1481" s="2"/>
      <c r="F1481" s="2"/>
      <c r="G1481" s="2"/>
      <c r="H1481" s="2"/>
      <c r="I1481" s="8"/>
      <c r="J1481" s="8"/>
      <c r="K1481" s="8"/>
      <c r="L1481" s="8"/>
      <c r="M1481" s="8"/>
    </row>
    <row r="1482" spans="3:13" x14ac:dyDescent="0.25">
      <c r="C1482" s="3"/>
      <c r="D1482" s="3"/>
      <c r="E1482" s="2"/>
      <c r="F1482" s="2"/>
      <c r="G1482" s="2"/>
      <c r="H1482" s="2"/>
      <c r="I1482" s="8"/>
      <c r="J1482" s="8"/>
      <c r="K1482" s="8"/>
      <c r="L1482" s="8"/>
      <c r="M1482" s="8"/>
    </row>
    <row r="1483" spans="3:13" x14ac:dyDescent="0.25">
      <c r="C1483" s="3"/>
      <c r="D1483" s="3"/>
      <c r="E1483" s="2"/>
      <c r="F1483" s="2"/>
      <c r="G1483" s="2"/>
      <c r="H1483" s="2"/>
      <c r="I1483" s="8"/>
      <c r="J1483" s="8"/>
      <c r="K1483" s="8"/>
      <c r="L1483" s="8"/>
      <c r="M1483" s="8"/>
    </row>
    <row r="1484" spans="3:13" x14ac:dyDescent="0.25">
      <c r="C1484" s="3"/>
      <c r="D1484" s="3"/>
      <c r="E1484" s="2"/>
      <c r="F1484" s="2"/>
      <c r="G1484" s="2"/>
      <c r="H1484" s="2"/>
      <c r="I1484" s="8"/>
      <c r="J1484" s="8"/>
      <c r="K1484" s="8"/>
      <c r="L1484" s="8"/>
      <c r="M1484" s="8"/>
    </row>
    <row r="1485" spans="3:13" x14ac:dyDescent="0.25">
      <c r="C1485" s="3"/>
      <c r="D1485" s="3"/>
      <c r="E1485" s="2"/>
      <c r="F1485" s="2"/>
      <c r="G1485" s="2"/>
      <c r="H1485" s="2"/>
      <c r="I1485" s="8"/>
      <c r="J1485" s="8"/>
      <c r="K1485" s="8"/>
      <c r="L1485" s="8"/>
      <c r="M1485" s="8"/>
    </row>
    <row r="1486" spans="3:13" x14ac:dyDescent="0.25">
      <c r="C1486" s="3"/>
      <c r="D1486" s="3"/>
      <c r="E1486" s="2"/>
      <c r="F1486" s="2"/>
      <c r="G1486" s="2"/>
      <c r="H1486" s="2"/>
      <c r="I1486" s="8"/>
      <c r="J1486" s="8"/>
      <c r="K1486" s="8"/>
      <c r="L1486" s="8"/>
      <c r="M1486" s="8"/>
    </row>
    <row r="1487" spans="3:13" x14ac:dyDescent="0.25">
      <c r="C1487" s="3"/>
      <c r="D1487" s="3"/>
      <c r="E1487" s="2"/>
      <c r="F1487" s="2"/>
      <c r="G1487" s="2"/>
      <c r="H1487" s="2"/>
      <c r="I1487" s="8"/>
      <c r="J1487" s="8"/>
      <c r="K1487" s="8"/>
      <c r="L1487" s="8"/>
      <c r="M1487" s="8"/>
    </row>
    <row r="1488" spans="3:13" x14ac:dyDescent="0.25">
      <c r="C1488" s="3"/>
      <c r="D1488" s="3"/>
      <c r="E1488" s="2"/>
      <c r="F1488" s="2"/>
      <c r="G1488" s="2"/>
      <c r="H1488" s="2"/>
      <c r="I1488" s="8"/>
      <c r="J1488" s="8"/>
      <c r="K1488" s="8"/>
      <c r="L1488" s="8"/>
      <c r="M1488" s="8"/>
    </row>
    <row r="1489" spans="3:13" x14ac:dyDescent="0.25">
      <c r="C1489" s="3"/>
      <c r="D1489" s="3"/>
      <c r="E1489" s="2"/>
      <c r="F1489" s="2"/>
      <c r="G1489" s="2"/>
      <c r="H1489" s="2"/>
      <c r="I1489" s="8"/>
      <c r="J1489" s="8"/>
      <c r="K1489" s="8"/>
      <c r="L1489" s="8"/>
      <c r="M1489" s="8"/>
    </row>
    <row r="1490" spans="3:13" x14ac:dyDescent="0.25">
      <c r="C1490" s="3"/>
      <c r="D1490" s="3"/>
      <c r="E1490" s="2"/>
      <c r="F1490" s="2"/>
      <c r="G1490" s="2"/>
      <c r="H1490" s="2"/>
      <c r="I1490" s="8"/>
      <c r="J1490" s="8"/>
      <c r="K1490" s="8"/>
      <c r="L1490" s="8"/>
      <c r="M1490" s="8"/>
    </row>
    <row r="1491" spans="3:13" x14ac:dyDescent="0.25">
      <c r="C1491" s="3"/>
      <c r="D1491" s="3"/>
      <c r="E1491" s="2"/>
      <c r="F1491" s="2"/>
      <c r="G1491" s="2"/>
      <c r="H1491" s="2"/>
      <c r="I1491" s="8"/>
      <c r="J1491" s="8"/>
      <c r="K1491" s="8"/>
      <c r="L1491" s="8"/>
      <c r="M1491" s="8"/>
    </row>
    <row r="1492" spans="3:13" x14ac:dyDescent="0.25">
      <c r="C1492" s="3"/>
      <c r="D1492" s="3"/>
      <c r="E1492" s="2"/>
      <c r="F1492" s="2"/>
      <c r="G1492" s="2"/>
      <c r="H1492" s="2"/>
      <c r="I1492" s="8"/>
      <c r="J1492" s="8"/>
      <c r="K1492" s="8"/>
      <c r="L1492" s="8"/>
      <c r="M1492" s="8"/>
    </row>
    <row r="1493" spans="3:13" x14ac:dyDescent="0.25">
      <c r="C1493" s="3"/>
      <c r="D1493" s="3"/>
      <c r="E1493" s="2"/>
      <c r="F1493" s="2"/>
      <c r="G1493" s="2"/>
      <c r="H1493" s="2"/>
      <c r="I1493" s="8"/>
      <c r="J1493" s="8"/>
      <c r="K1493" s="8"/>
      <c r="L1493" s="8"/>
      <c r="M1493" s="8"/>
    </row>
    <row r="1494" spans="3:13" x14ac:dyDescent="0.25">
      <c r="C1494" s="3"/>
      <c r="D1494" s="3"/>
      <c r="E1494" s="2"/>
      <c r="F1494" s="2"/>
      <c r="G1494" s="2"/>
      <c r="H1494" s="2"/>
      <c r="I1494" s="8"/>
      <c r="J1494" s="8"/>
      <c r="K1494" s="8"/>
      <c r="L1494" s="8"/>
      <c r="M1494" s="8"/>
    </row>
    <row r="1495" spans="3:13" x14ac:dyDescent="0.25">
      <c r="C1495" s="3"/>
      <c r="D1495" s="3"/>
      <c r="E1495" s="2"/>
      <c r="F1495" s="2"/>
      <c r="G1495" s="2"/>
      <c r="H1495" s="2"/>
      <c r="I1495" s="8"/>
      <c r="J1495" s="8"/>
      <c r="K1495" s="8"/>
      <c r="L1495" s="8"/>
      <c r="M1495" s="8"/>
    </row>
    <row r="1496" spans="3:13" x14ac:dyDescent="0.25">
      <c r="C1496" s="3"/>
      <c r="D1496" s="3"/>
      <c r="E1496" s="2"/>
      <c r="F1496" s="2"/>
      <c r="G1496" s="2"/>
      <c r="H1496" s="2"/>
      <c r="I1496" s="8"/>
      <c r="J1496" s="8"/>
      <c r="K1496" s="8"/>
      <c r="L1496" s="8"/>
      <c r="M1496" s="8"/>
    </row>
    <row r="1497" spans="3:13" x14ac:dyDescent="0.25">
      <c r="C1497" s="3"/>
      <c r="D1497" s="3"/>
      <c r="E1497" s="2"/>
      <c r="F1497" s="2"/>
      <c r="G1497" s="2"/>
      <c r="H1497" s="2"/>
      <c r="I1497" s="8"/>
      <c r="J1497" s="8"/>
      <c r="K1497" s="8"/>
      <c r="L1497" s="8"/>
      <c r="M1497" s="8"/>
    </row>
    <row r="1498" spans="3:13" x14ac:dyDescent="0.25">
      <c r="C1498" s="3"/>
      <c r="D1498" s="3"/>
      <c r="E1498" s="2"/>
      <c r="F1498" s="2"/>
      <c r="G1498" s="2"/>
      <c r="H1498" s="2"/>
      <c r="I1498" s="8"/>
      <c r="J1498" s="8"/>
      <c r="K1498" s="8"/>
      <c r="L1498" s="8"/>
      <c r="M1498" s="8"/>
    </row>
    <row r="1499" spans="3:13" x14ac:dyDescent="0.25">
      <c r="C1499" s="3"/>
      <c r="D1499" s="3"/>
      <c r="E1499" s="2"/>
      <c r="F1499" s="2"/>
      <c r="G1499" s="2"/>
      <c r="H1499" s="2"/>
      <c r="I1499" s="8"/>
      <c r="J1499" s="8"/>
      <c r="K1499" s="8"/>
      <c r="L1499" s="8"/>
      <c r="M1499" s="8"/>
    </row>
    <row r="1500" spans="3:13" x14ac:dyDescent="0.25">
      <c r="C1500" s="3"/>
      <c r="D1500" s="3"/>
      <c r="E1500" s="2"/>
      <c r="F1500" s="2"/>
      <c r="G1500" s="2"/>
      <c r="H1500" s="2"/>
      <c r="I1500" s="8"/>
      <c r="J1500" s="8"/>
      <c r="K1500" s="8"/>
      <c r="L1500" s="8"/>
      <c r="M1500" s="8"/>
    </row>
    <row r="1501" spans="3:13" x14ac:dyDescent="0.25">
      <c r="C1501" s="3"/>
      <c r="D1501" s="3"/>
      <c r="E1501" s="2"/>
      <c r="F1501" s="2"/>
      <c r="G1501" s="2"/>
      <c r="H1501" s="2"/>
      <c r="I1501" s="8"/>
      <c r="J1501" s="8"/>
      <c r="K1501" s="8"/>
      <c r="L1501" s="8"/>
      <c r="M1501" s="8"/>
    </row>
    <row r="1502" spans="3:13" x14ac:dyDescent="0.25">
      <c r="C1502" s="3"/>
      <c r="D1502" s="3"/>
      <c r="E1502" s="2"/>
      <c r="F1502" s="2"/>
      <c r="G1502" s="2"/>
      <c r="H1502" s="2"/>
      <c r="I1502" s="8"/>
      <c r="J1502" s="8"/>
      <c r="K1502" s="8"/>
      <c r="L1502" s="8"/>
      <c r="M1502" s="8"/>
    </row>
    <row r="1503" spans="3:13" x14ac:dyDescent="0.25">
      <c r="C1503" s="3"/>
      <c r="D1503" s="3"/>
      <c r="E1503" s="2"/>
      <c r="F1503" s="2"/>
      <c r="G1503" s="2"/>
      <c r="H1503" s="2"/>
      <c r="I1503" s="8"/>
      <c r="J1503" s="8"/>
      <c r="K1503" s="8"/>
      <c r="L1503" s="8"/>
      <c r="M1503" s="8"/>
    </row>
    <row r="1504" spans="3:13" x14ac:dyDescent="0.25">
      <c r="C1504" s="3"/>
      <c r="D1504" s="3"/>
      <c r="E1504" s="2"/>
      <c r="F1504" s="2"/>
      <c r="G1504" s="2"/>
      <c r="H1504" s="2"/>
      <c r="I1504" s="8"/>
      <c r="J1504" s="8"/>
      <c r="K1504" s="8"/>
      <c r="L1504" s="8"/>
      <c r="M1504" s="8"/>
    </row>
    <row r="1505" spans="3:13" x14ac:dyDescent="0.25">
      <c r="C1505" s="3"/>
      <c r="D1505" s="3"/>
      <c r="E1505" s="2"/>
      <c r="F1505" s="2"/>
      <c r="G1505" s="2"/>
      <c r="H1505" s="2"/>
      <c r="I1505" s="8"/>
      <c r="J1505" s="8"/>
      <c r="K1505" s="8"/>
      <c r="L1505" s="8"/>
      <c r="M1505" s="8"/>
    </row>
    <row r="1506" spans="3:13" x14ac:dyDescent="0.25">
      <c r="C1506" s="3"/>
      <c r="D1506" s="3"/>
      <c r="E1506" s="2"/>
      <c r="F1506" s="2"/>
      <c r="G1506" s="2"/>
      <c r="H1506" s="2"/>
      <c r="I1506" s="8"/>
      <c r="J1506" s="8"/>
      <c r="K1506" s="8"/>
      <c r="L1506" s="8"/>
      <c r="M1506" s="8"/>
    </row>
    <row r="1507" spans="3:13" x14ac:dyDescent="0.25">
      <c r="C1507" s="3"/>
      <c r="D1507" s="3"/>
      <c r="E1507" s="2"/>
      <c r="F1507" s="2"/>
      <c r="G1507" s="2"/>
      <c r="H1507" s="2"/>
      <c r="I1507" s="8"/>
      <c r="J1507" s="8"/>
      <c r="K1507" s="8"/>
      <c r="L1507" s="8"/>
      <c r="M1507" s="8"/>
    </row>
    <row r="1508" spans="3:13" x14ac:dyDescent="0.25">
      <c r="C1508" s="3"/>
      <c r="D1508" s="3"/>
      <c r="E1508" s="2"/>
      <c r="F1508" s="2"/>
      <c r="G1508" s="2"/>
      <c r="H1508" s="2"/>
      <c r="I1508" s="8"/>
      <c r="J1508" s="8"/>
      <c r="K1508" s="8"/>
      <c r="L1508" s="8"/>
      <c r="M1508" s="8"/>
    </row>
    <row r="1509" spans="3:13" x14ac:dyDescent="0.25">
      <c r="C1509" s="3"/>
      <c r="D1509" s="3"/>
      <c r="E1509" s="2"/>
      <c r="F1509" s="2"/>
      <c r="G1509" s="2"/>
      <c r="H1509" s="2"/>
      <c r="I1509" s="8"/>
      <c r="J1509" s="8"/>
      <c r="K1509" s="8"/>
      <c r="L1509" s="8"/>
      <c r="M1509" s="8"/>
    </row>
    <row r="1510" spans="3:13" x14ac:dyDescent="0.25">
      <c r="C1510" s="3"/>
      <c r="D1510" s="3"/>
      <c r="E1510" s="2"/>
      <c r="F1510" s="2"/>
      <c r="G1510" s="2"/>
      <c r="H1510" s="2"/>
      <c r="I1510" s="8"/>
      <c r="J1510" s="8"/>
      <c r="K1510" s="8"/>
      <c r="L1510" s="8"/>
      <c r="M1510" s="8"/>
    </row>
    <row r="1511" spans="3:13" x14ac:dyDescent="0.25">
      <c r="C1511" s="3"/>
      <c r="D1511" s="3"/>
      <c r="E1511" s="2"/>
      <c r="F1511" s="2"/>
      <c r="G1511" s="2"/>
      <c r="H1511" s="2"/>
      <c r="I1511" s="8"/>
      <c r="J1511" s="8"/>
      <c r="K1511" s="8"/>
      <c r="L1511" s="8"/>
      <c r="M1511" s="8"/>
    </row>
    <row r="1512" spans="3:13" x14ac:dyDescent="0.25">
      <c r="C1512" s="3"/>
      <c r="D1512" s="3"/>
      <c r="E1512" s="2"/>
      <c r="F1512" s="2"/>
      <c r="G1512" s="2"/>
      <c r="H1512" s="2"/>
      <c r="I1512" s="8"/>
      <c r="J1512" s="8"/>
      <c r="K1512" s="8"/>
      <c r="L1512" s="8"/>
      <c r="M1512" s="8"/>
    </row>
    <row r="1513" spans="3:13" x14ac:dyDescent="0.25">
      <c r="C1513" s="3"/>
      <c r="D1513" s="3"/>
      <c r="E1513" s="2"/>
      <c r="F1513" s="2"/>
      <c r="G1513" s="2"/>
      <c r="H1513" s="2"/>
      <c r="I1513" s="8"/>
      <c r="J1513" s="8"/>
      <c r="K1513" s="8"/>
      <c r="L1513" s="8"/>
      <c r="M1513" s="8"/>
    </row>
    <row r="1514" spans="3:13" x14ac:dyDescent="0.25">
      <c r="C1514" s="3"/>
      <c r="D1514" s="3"/>
      <c r="E1514" s="2"/>
      <c r="F1514" s="2"/>
      <c r="G1514" s="2"/>
      <c r="H1514" s="2"/>
      <c r="I1514" s="8"/>
      <c r="J1514" s="8"/>
      <c r="K1514" s="8"/>
      <c r="L1514" s="8"/>
      <c r="M1514" s="8"/>
    </row>
    <row r="1515" spans="3:13" x14ac:dyDescent="0.25">
      <c r="C1515" s="3"/>
      <c r="D1515" s="3"/>
      <c r="E1515" s="2"/>
      <c r="F1515" s="2"/>
      <c r="G1515" s="2"/>
      <c r="H1515" s="2"/>
      <c r="I1515" s="8"/>
      <c r="J1515" s="8"/>
      <c r="K1515" s="8"/>
      <c r="L1515" s="8"/>
      <c r="M1515" s="8"/>
    </row>
    <row r="1516" spans="3:13" x14ac:dyDescent="0.25">
      <c r="C1516" s="3"/>
      <c r="D1516" s="3"/>
      <c r="E1516" s="2"/>
      <c r="F1516" s="2"/>
      <c r="G1516" s="2"/>
      <c r="H1516" s="2"/>
      <c r="I1516" s="8"/>
      <c r="J1516" s="8"/>
      <c r="K1516" s="8"/>
      <c r="L1516" s="8"/>
      <c r="M1516" s="8"/>
    </row>
    <row r="1517" spans="3:13" x14ac:dyDescent="0.25">
      <c r="C1517" s="3"/>
      <c r="D1517" s="3"/>
      <c r="E1517" s="2"/>
      <c r="F1517" s="2"/>
      <c r="G1517" s="2"/>
      <c r="H1517" s="2"/>
      <c r="I1517" s="8"/>
      <c r="J1517" s="8"/>
      <c r="K1517" s="8"/>
      <c r="L1517" s="8"/>
      <c r="M1517" s="8"/>
    </row>
    <row r="1518" spans="3:13" x14ac:dyDescent="0.25">
      <c r="C1518" s="3"/>
      <c r="D1518" s="3"/>
      <c r="E1518" s="2"/>
      <c r="F1518" s="2"/>
      <c r="G1518" s="2"/>
      <c r="H1518" s="2"/>
      <c r="I1518" s="8"/>
      <c r="J1518" s="8"/>
      <c r="K1518" s="8"/>
      <c r="L1518" s="8"/>
      <c r="M1518" s="8"/>
    </row>
    <row r="1519" spans="3:13" x14ac:dyDescent="0.25">
      <c r="C1519" s="3"/>
      <c r="D1519" s="3"/>
      <c r="E1519" s="2"/>
      <c r="F1519" s="2"/>
      <c r="G1519" s="2"/>
      <c r="H1519" s="2"/>
      <c r="I1519" s="8"/>
      <c r="J1519" s="8"/>
      <c r="K1519" s="8"/>
      <c r="L1519" s="8"/>
      <c r="M1519" s="8"/>
    </row>
    <row r="1520" spans="3:13" x14ac:dyDescent="0.25">
      <c r="C1520" s="3"/>
      <c r="D1520" s="3"/>
      <c r="E1520" s="2"/>
      <c r="F1520" s="2"/>
      <c r="G1520" s="2"/>
      <c r="H1520" s="2"/>
      <c r="I1520" s="8"/>
      <c r="J1520" s="8"/>
      <c r="K1520" s="8"/>
      <c r="L1520" s="8"/>
      <c r="M1520" s="8"/>
    </row>
    <row r="1521" spans="3:13" x14ac:dyDescent="0.25">
      <c r="C1521" s="3"/>
      <c r="D1521" s="3"/>
      <c r="E1521" s="2"/>
      <c r="F1521" s="2"/>
      <c r="G1521" s="2"/>
      <c r="H1521" s="2"/>
      <c r="I1521" s="8"/>
      <c r="J1521" s="8"/>
      <c r="K1521" s="8"/>
      <c r="L1521" s="8"/>
      <c r="M1521" s="8"/>
    </row>
    <row r="1522" spans="3:13" x14ac:dyDescent="0.25">
      <c r="C1522" s="3"/>
      <c r="D1522" s="3"/>
      <c r="E1522" s="2"/>
      <c r="F1522" s="2"/>
      <c r="G1522" s="2"/>
      <c r="H1522" s="2"/>
      <c r="I1522" s="8"/>
      <c r="J1522" s="8"/>
      <c r="K1522" s="8"/>
      <c r="L1522" s="8"/>
      <c r="M1522" s="8"/>
    </row>
    <row r="1523" spans="3:13" x14ac:dyDescent="0.25">
      <c r="C1523" s="3"/>
      <c r="D1523" s="3"/>
      <c r="E1523" s="2"/>
      <c r="F1523" s="2"/>
      <c r="G1523" s="2"/>
      <c r="H1523" s="2"/>
      <c r="I1523" s="8"/>
      <c r="J1523" s="8"/>
      <c r="K1523" s="8"/>
      <c r="L1523" s="8"/>
      <c r="M1523" s="8"/>
    </row>
    <row r="1524" spans="3:13" x14ac:dyDescent="0.25">
      <c r="C1524" s="3"/>
      <c r="D1524" s="3"/>
      <c r="E1524" s="2"/>
      <c r="F1524" s="2"/>
      <c r="G1524" s="2"/>
      <c r="H1524" s="2"/>
      <c r="I1524" s="8"/>
      <c r="J1524" s="8"/>
      <c r="K1524" s="8"/>
      <c r="L1524" s="8"/>
      <c r="M1524" s="8"/>
    </row>
    <row r="1525" spans="3:13" x14ac:dyDescent="0.25">
      <c r="C1525" s="3"/>
      <c r="D1525" s="3"/>
      <c r="E1525" s="2"/>
      <c r="F1525" s="2"/>
      <c r="G1525" s="2"/>
      <c r="H1525" s="2"/>
      <c r="I1525" s="8"/>
      <c r="J1525" s="8"/>
      <c r="K1525" s="8"/>
      <c r="L1525" s="8"/>
      <c r="M1525" s="8"/>
    </row>
    <row r="1526" spans="3:13" x14ac:dyDescent="0.25">
      <c r="C1526" s="3"/>
      <c r="D1526" s="3"/>
      <c r="E1526" s="2"/>
      <c r="F1526" s="2"/>
      <c r="G1526" s="2"/>
      <c r="H1526" s="2"/>
      <c r="I1526" s="8"/>
      <c r="J1526" s="8"/>
      <c r="K1526" s="8"/>
      <c r="L1526" s="8"/>
      <c r="M1526" s="8"/>
    </row>
    <row r="1527" spans="3:13" x14ac:dyDescent="0.25">
      <c r="C1527" s="3"/>
      <c r="D1527" s="3"/>
      <c r="E1527" s="2"/>
      <c r="F1527" s="2"/>
      <c r="G1527" s="2"/>
      <c r="H1527" s="2"/>
      <c r="I1527" s="8"/>
      <c r="J1527" s="8"/>
      <c r="K1527" s="8"/>
      <c r="L1527" s="8"/>
      <c r="M1527" s="8"/>
    </row>
    <row r="1528" spans="3:13" x14ac:dyDescent="0.25">
      <c r="C1528" s="3"/>
      <c r="D1528" s="3"/>
      <c r="E1528" s="2"/>
      <c r="F1528" s="2"/>
      <c r="G1528" s="2"/>
      <c r="H1528" s="2"/>
      <c r="I1528" s="8"/>
      <c r="J1528" s="8"/>
      <c r="K1528" s="8"/>
      <c r="L1528" s="8"/>
      <c r="M1528" s="8"/>
    </row>
    <row r="1529" spans="3:13" x14ac:dyDescent="0.25">
      <c r="C1529" s="3"/>
      <c r="D1529" s="3"/>
      <c r="E1529" s="2"/>
      <c r="F1529" s="2"/>
      <c r="G1529" s="2"/>
      <c r="H1529" s="2"/>
      <c r="I1529" s="8"/>
      <c r="J1529" s="8"/>
      <c r="K1529" s="8"/>
      <c r="L1529" s="8"/>
      <c r="M1529" s="8"/>
    </row>
    <row r="1530" spans="3:13" x14ac:dyDescent="0.25">
      <c r="C1530" s="3"/>
      <c r="D1530" s="3"/>
      <c r="E1530" s="2"/>
      <c r="F1530" s="2"/>
      <c r="G1530" s="2"/>
      <c r="H1530" s="2"/>
      <c r="I1530" s="8"/>
      <c r="J1530" s="8"/>
      <c r="K1530" s="8"/>
      <c r="L1530" s="8"/>
      <c r="M1530" s="8"/>
    </row>
    <row r="1531" spans="3:13" x14ac:dyDescent="0.25">
      <c r="C1531" s="3"/>
      <c r="D1531" s="3"/>
      <c r="E1531" s="2"/>
      <c r="F1531" s="2"/>
      <c r="G1531" s="2"/>
      <c r="H1531" s="2"/>
      <c r="I1531" s="8"/>
      <c r="J1531" s="8"/>
      <c r="K1531" s="8"/>
      <c r="L1531" s="8"/>
      <c r="M1531" s="8"/>
    </row>
    <row r="1532" spans="3:13" x14ac:dyDescent="0.25">
      <c r="C1532" s="3"/>
      <c r="D1532" s="3"/>
      <c r="E1532" s="2"/>
      <c r="F1532" s="2"/>
      <c r="G1532" s="2"/>
      <c r="H1532" s="2"/>
      <c r="I1532" s="8"/>
      <c r="J1532" s="8"/>
      <c r="K1532" s="8"/>
      <c r="L1532" s="8"/>
      <c r="M1532" s="8"/>
    </row>
    <row r="1533" spans="3:13" x14ac:dyDescent="0.25">
      <c r="C1533" s="3"/>
      <c r="D1533" s="3"/>
      <c r="E1533" s="2"/>
      <c r="F1533" s="2"/>
      <c r="G1533" s="2"/>
      <c r="H1533" s="2"/>
      <c r="I1533" s="8"/>
      <c r="J1533" s="8"/>
      <c r="K1533" s="8"/>
      <c r="L1533" s="8"/>
      <c r="M1533" s="8"/>
    </row>
    <row r="1534" spans="3:13" x14ac:dyDescent="0.25">
      <c r="C1534" s="3"/>
      <c r="D1534" s="3"/>
      <c r="E1534" s="2"/>
      <c r="F1534" s="2"/>
      <c r="G1534" s="2"/>
      <c r="H1534" s="2"/>
      <c r="I1534" s="8"/>
      <c r="J1534" s="8"/>
      <c r="K1534" s="8"/>
      <c r="L1534" s="8"/>
      <c r="M1534" s="8"/>
    </row>
    <row r="1535" spans="3:13" x14ac:dyDescent="0.25">
      <c r="C1535" s="3"/>
      <c r="D1535" s="3"/>
      <c r="E1535" s="2"/>
      <c r="F1535" s="2"/>
      <c r="G1535" s="2"/>
      <c r="H1535" s="2"/>
      <c r="I1535" s="8"/>
      <c r="J1535" s="8"/>
      <c r="K1535" s="8"/>
      <c r="L1535" s="8"/>
      <c r="M1535" s="8"/>
    </row>
    <row r="1536" spans="3:13" x14ac:dyDescent="0.25">
      <c r="C1536" s="3"/>
      <c r="D1536" s="3"/>
      <c r="E1536" s="2"/>
      <c r="F1536" s="2"/>
      <c r="G1536" s="2"/>
      <c r="H1536" s="2"/>
      <c r="I1536" s="8"/>
      <c r="J1536" s="8"/>
      <c r="K1536" s="8"/>
      <c r="L1536" s="8"/>
      <c r="M1536" s="8"/>
    </row>
    <row r="1537" spans="3:13" x14ac:dyDescent="0.25">
      <c r="C1537" s="3"/>
      <c r="D1537" s="3"/>
      <c r="E1537" s="2"/>
      <c r="F1537" s="2"/>
      <c r="G1537" s="2"/>
      <c r="H1537" s="2"/>
      <c r="I1537" s="8"/>
      <c r="J1537" s="8"/>
      <c r="K1537" s="8"/>
      <c r="L1537" s="8"/>
      <c r="M1537" s="8"/>
    </row>
    <row r="1538" spans="3:13" x14ac:dyDescent="0.25">
      <c r="C1538" s="3"/>
      <c r="D1538" s="3"/>
      <c r="E1538" s="2"/>
      <c r="F1538" s="2"/>
      <c r="G1538" s="2"/>
      <c r="H1538" s="2"/>
      <c r="I1538" s="8"/>
      <c r="J1538" s="8"/>
      <c r="K1538" s="8"/>
      <c r="L1538" s="8"/>
      <c r="M1538" s="8"/>
    </row>
    <row r="1539" spans="3:13" x14ac:dyDescent="0.25">
      <c r="C1539" s="3"/>
      <c r="D1539" s="3"/>
      <c r="E1539" s="2"/>
      <c r="F1539" s="2"/>
      <c r="G1539" s="2"/>
      <c r="H1539" s="2"/>
      <c r="I1539" s="8"/>
      <c r="J1539" s="8"/>
      <c r="K1539" s="8"/>
      <c r="L1539" s="8"/>
      <c r="M1539" s="8"/>
    </row>
    <row r="1540" spans="3:13" x14ac:dyDescent="0.25">
      <c r="C1540" s="3"/>
      <c r="D1540" s="3"/>
      <c r="E1540" s="2"/>
      <c r="F1540" s="2"/>
      <c r="G1540" s="2"/>
      <c r="H1540" s="2"/>
      <c r="I1540" s="8"/>
      <c r="J1540" s="8"/>
      <c r="K1540" s="8"/>
      <c r="L1540" s="8"/>
      <c r="M1540" s="8"/>
    </row>
    <row r="1541" spans="3:13" x14ac:dyDescent="0.25">
      <c r="C1541" s="3"/>
      <c r="D1541" s="3"/>
      <c r="E1541" s="2"/>
      <c r="F1541" s="2"/>
      <c r="G1541" s="2"/>
      <c r="H1541" s="2"/>
      <c r="I1541" s="8"/>
      <c r="J1541" s="8"/>
      <c r="K1541" s="8"/>
      <c r="L1541" s="8"/>
      <c r="M1541" s="8"/>
    </row>
    <row r="1542" spans="3:13" x14ac:dyDescent="0.25">
      <c r="C1542" s="3"/>
      <c r="D1542" s="3"/>
      <c r="E1542" s="2"/>
      <c r="F1542" s="2"/>
      <c r="G1542" s="2"/>
      <c r="H1542" s="2"/>
      <c r="I1542" s="8"/>
      <c r="J1542" s="8"/>
      <c r="K1542" s="8"/>
      <c r="L1542" s="8"/>
      <c r="M1542" s="8"/>
    </row>
    <row r="1543" spans="3:13" x14ac:dyDescent="0.25">
      <c r="C1543" s="3"/>
      <c r="D1543" s="3"/>
      <c r="E1543" s="2"/>
      <c r="F1543" s="2"/>
      <c r="G1543" s="2"/>
      <c r="H1543" s="2"/>
      <c r="I1543" s="8"/>
      <c r="J1543" s="8"/>
      <c r="K1543" s="8"/>
      <c r="L1543" s="8"/>
      <c r="M1543" s="8"/>
    </row>
    <row r="1544" spans="3:13" x14ac:dyDescent="0.25">
      <c r="C1544" s="3"/>
      <c r="D1544" s="3"/>
      <c r="E1544" s="2"/>
      <c r="F1544" s="2"/>
      <c r="G1544" s="2"/>
      <c r="H1544" s="2"/>
      <c r="I1544" s="8"/>
      <c r="J1544" s="8"/>
      <c r="K1544" s="8"/>
      <c r="L1544" s="8"/>
      <c r="M1544" s="8"/>
    </row>
    <row r="1545" spans="3:13" x14ac:dyDescent="0.25">
      <c r="C1545" s="3"/>
      <c r="D1545" s="3"/>
      <c r="E1545" s="2"/>
      <c r="F1545" s="2"/>
      <c r="G1545" s="2"/>
      <c r="H1545" s="2"/>
      <c r="I1545" s="8"/>
      <c r="J1545" s="8"/>
      <c r="K1545" s="8"/>
      <c r="L1545" s="8"/>
      <c r="M1545" s="8"/>
    </row>
    <row r="1546" spans="3:13" x14ac:dyDescent="0.25">
      <c r="C1546" s="3"/>
      <c r="D1546" s="3"/>
      <c r="E1546" s="2"/>
      <c r="F1546" s="2"/>
      <c r="G1546" s="2"/>
      <c r="H1546" s="2"/>
      <c r="I1546" s="8"/>
      <c r="J1546" s="8"/>
      <c r="K1546" s="8"/>
      <c r="L1546" s="8"/>
      <c r="M1546" s="8"/>
    </row>
    <row r="1547" spans="3:13" x14ac:dyDescent="0.25">
      <c r="C1547" s="3"/>
      <c r="D1547" s="3"/>
      <c r="E1547" s="2"/>
      <c r="F1547" s="2"/>
      <c r="G1547" s="2"/>
      <c r="H1547" s="2"/>
      <c r="I1547" s="8"/>
      <c r="J1547" s="8"/>
      <c r="K1547" s="8"/>
      <c r="L1547" s="8"/>
      <c r="M1547" s="8"/>
    </row>
    <row r="1548" spans="3:13" x14ac:dyDescent="0.25">
      <c r="C1548" s="3"/>
      <c r="D1548" s="3"/>
      <c r="E1548" s="2"/>
      <c r="F1548" s="2"/>
      <c r="G1548" s="2"/>
      <c r="H1548" s="2"/>
      <c r="I1548" s="8"/>
      <c r="J1548" s="8"/>
      <c r="K1548" s="8"/>
      <c r="L1548" s="8"/>
      <c r="M1548" s="8"/>
    </row>
    <row r="1549" spans="3:13" x14ac:dyDescent="0.25">
      <c r="C1549" s="3"/>
      <c r="D1549" s="3"/>
      <c r="E1549" s="2"/>
      <c r="F1549" s="2"/>
      <c r="G1549" s="2"/>
      <c r="H1549" s="2"/>
      <c r="I1549" s="8"/>
      <c r="J1549" s="8"/>
      <c r="K1549" s="8"/>
      <c r="L1549" s="8"/>
      <c r="M1549" s="8"/>
    </row>
    <row r="1550" spans="3:13" x14ac:dyDescent="0.25">
      <c r="C1550" s="3"/>
      <c r="D1550" s="3"/>
      <c r="E1550" s="2"/>
      <c r="F1550" s="2"/>
      <c r="G1550" s="2"/>
      <c r="H1550" s="2"/>
      <c r="I1550" s="8"/>
      <c r="J1550" s="8"/>
      <c r="K1550" s="8"/>
      <c r="L1550" s="8"/>
      <c r="M1550" s="8"/>
    </row>
    <row r="1551" spans="3:13" x14ac:dyDescent="0.25">
      <c r="C1551" s="3"/>
      <c r="D1551" s="3"/>
      <c r="E1551" s="2"/>
      <c r="F1551" s="2"/>
      <c r="G1551" s="2"/>
      <c r="H1551" s="2"/>
      <c r="I1551" s="8"/>
      <c r="J1551" s="8"/>
      <c r="K1551" s="8"/>
      <c r="L1551" s="8"/>
      <c r="M1551" s="8"/>
    </row>
    <row r="1552" spans="3:13" x14ac:dyDescent="0.25">
      <c r="C1552" s="3"/>
      <c r="D1552" s="3"/>
      <c r="E1552" s="2"/>
      <c r="F1552" s="2"/>
      <c r="G1552" s="2"/>
      <c r="H1552" s="2"/>
      <c r="I1552" s="8"/>
      <c r="J1552" s="8"/>
      <c r="K1552" s="8"/>
      <c r="L1552" s="8"/>
      <c r="M1552" s="8"/>
    </row>
    <row r="1553" spans="3:13" x14ac:dyDescent="0.25">
      <c r="C1553" s="3"/>
      <c r="D1553" s="3"/>
      <c r="E1553" s="2"/>
      <c r="F1553" s="2"/>
      <c r="G1553" s="2"/>
      <c r="H1553" s="2"/>
      <c r="I1553" s="8"/>
      <c r="J1553" s="8"/>
      <c r="K1553" s="8"/>
      <c r="L1553" s="8"/>
      <c r="M1553" s="8"/>
    </row>
    <row r="1554" spans="3:13" x14ac:dyDescent="0.25">
      <c r="C1554" s="3"/>
      <c r="D1554" s="3"/>
      <c r="E1554" s="2"/>
      <c r="F1554" s="2"/>
      <c r="G1554" s="2"/>
      <c r="H1554" s="2"/>
      <c r="I1554" s="8"/>
      <c r="J1554" s="8"/>
      <c r="K1554" s="8"/>
      <c r="L1554" s="8"/>
      <c r="M1554" s="8"/>
    </row>
    <row r="1555" spans="3:13" x14ac:dyDescent="0.25">
      <c r="C1555" s="3"/>
      <c r="D1555" s="3"/>
      <c r="E1555" s="2"/>
      <c r="F1555" s="2"/>
      <c r="G1555" s="2"/>
      <c r="H1555" s="2"/>
      <c r="I1555" s="8"/>
      <c r="J1555" s="8"/>
      <c r="K1555" s="8"/>
      <c r="L1555" s="8"/>
      <c r="M1555" s="8"/>
    </row>
    <row r="1556" spans="3:13" x14ac:dyDescent="0.25">
      <c r="C1556" s="3"/>
      <c r="D1556" s="3"/>
      <c r="E1556" s="2"/>
      <c r="F1556" s="2"/>
      <c r="G1556" s="2"/>
      <c r="H1556" s="2"/>
      <c r="I1556" s="8"/>
      <c r="J1556" s="8"/>
      <c r="K1556" s="8"/>
      <c r="L1556" s="8"/>
      <c r="M1556" s="8"/>
    </row>
    <row r="1557" spans="3:13" x14ac:dyDescent="0.25">
      <c r="C1557" s="3"/>
      <c r="D1557" s="3"/>
      <c r="E1557" s="2"/>
      <c r="F1557" s="2"/>
      <c r="G1557" s="2"/>
      <c r="H1557" s="2"/>
      <c r="I1557" s="8"/>
      <c r="J1557" s="8"/>
      <c r="K1557" s="8"/>
      <c r="L1557" s="8"/>
      <c r="M1557" s="8"/>
    </row>
    <row r="1558" spans="3:13" x14ac:dyDescent="0.25">
      <c r="C1558" s="3"/>
      <c r="D1558" s="3"/>
      <c r="E1558" s="2"/>
      <c r="F1558" s="2"/>
      <c r="G1558" s="2"/>
      <c r="H1558" s="2"/>
      <c r="I1558" s="8"/>
      <c r="J1558" s="8"/>
      <c r="K1558" s="8"/>
      <c r="L1558" s="8"/>
      <c r="M1558" s="8"/>
    </row>
    <row r="1559" spans="3:13" x14ac:dyDescent="0.25">
      <c r="C1559" s="3"/>
      <c r="D1559" s="3"/>
      <c r="E1559" s="2"/>
      <c r="F1559" s="2"/>
      <c r="G1559" s="2"/>
      <c r="H1559" s="2"/>
      <c r="I1559" s="8"/>
      <c r="J1559" s="8"/>
      <c r="K1559" s="8"/>
      <c r="L1559" s="8"/>
      <c r="M1559" s="8"/>
    </row>
    <row r="1560" spans="3:13" x14ac:dyDescent="0.25">
      <c r="C1560" s="3"/>
      <c r="D1560" s="3"/>
      <c r="E1560" s="2"/>
      <c r="F1560" s="2"/>
      <c r="G1560" s="2"/>
      <c r="H1560" s="2"/>
      <c r="I1560" s="8"/>
      <c r="J1560" s="8"/>
      <c r="K1560" s="8"/>
      <c r="L1560" s="8"/>
      <c r="M1560" s="8"/>
    </row>
    <row r="1561" spans="3:13" x14ac:dyDescent="0.25">
      <c r="C1561" s="3"/>
      <c r="D1561" s="3"/>
      <c r="E1561" s="2"/>
      <c r="F1561" s="2"/>
      <c r="G1561" s="2"/>
      <c r="H1561" s="2"/>
      <c r="I1561" s="8"/>
      <c r="J1561" s="8"/>
      <c r="K1561" s="8"/>
      <c r="L1561" s="8"/>
      <c r="M1561" s="8"/>
    </row>
    <row r="1562" spans="3:13" x14ac:dyDescent="0.25">
      <c r="C1562" s="3"/>
      <c r="D1562" s="3"/>
      <c r="E1562" s="2"/>
      <c r="F1562" s="2"/>
      <c r="G1562" s="2"/>
      <c r="H1562" s="2"/>
      <c r="I1562" s="8"/>
      <c r="J1562" s="8"/>
      <c r="K1562" s="8"/>
      <c r="L1562" s="8"/>
      <c r="M1562" s="8"/>
    </row>
    <row r="1563" spans="3:13" x14ac:dyDescent="0.25">
      <c r="C1563" s="3"/>
      <c r="D1563" s="3"/>
      <c r="E1563" s="2"/>
      <c r="F1563" s="2"/>
      <c r="G1563" s="2"/>
      <c r="H1563" s="2"/>
      <c r="I1563" s="8"/>
      <c r="J1563" s="8"/>
      <c r="K1563" s="8"/>
      <c r="L1563" s="8"/>
      <c r="M1563" s="8"/>
    </row>
    <row r="1564" spans="3:13" x14ac:dyDescent="0.25">
      <c r="C1564" s="3"/>
      <c r="D1564" s="3"/>
      <c r="E1564" s="2"/>
      <c r="F1564" s="2"/>
      <c r="G1564" s="2"/>
      <c r="H1564" s="2"/>
      <c r="I1564" s="8"/>
      <c r="J1564" s="8"/>
      <c r="K1564" s="8"/>
      <c r="L1564" s="8"/>
      <c r="M1564" s="8"/>
    </row>
    <row r="1565" spans="3:13" x14ac:dyDescent="0.25">
      <c r="C1565" s="3"/>
      <c r="D1565" s="3"/>
      <c r="E1565" s="2"/>
      <c r="F1565" s="2"/>
      <c r="G1565" s="2"/>
      <c r="H1565" s="2"/>
      <c r="I1565" s="8"/>
      <c r="J1565" s="8"/>
      <c r="K1565" s="8"/>
      <c r="L1565" s="8"/>
      <c r="M1565" s="8"/>
    </row>
    <row r="1566" spans="3:13" x14ac:dyDescent="0.25">
      <c r="C1566" s="3"/>
      <c r="D1566" s="3"/>
      <c r="E1566" s="2"/>
      <c r="F1566" s="2"/>
      <c r="G1566" s="2"/>
      <c r="H1566" s="2"/>
      <c r="I1566" s="8"/>
      <c r="J1566" s="8"/>
      <c r="K1566" s="8"/>
      <c r="L1566" s="8"/>
      <c r="M1566" s="8"/>
    </row>
    <row r="1567" spans="3:13" x14ac:dyDescent="0.25">
      <c r="C1567" s="3"/>
      <c r="D1567" s="3"/>
      <c r="E1567" s="2"/>
      <c r="F1567" s="2"/>
      <c r="G1567" s="2"/>
      <c r="H1567" s="2"/>
      <c r="I1567" s="8"/>
      <c r="J1567" s="8"/>
      <c r="K1567" s="8"/>
      <c r="L1567" s="8"/>
      <c r="M1567" s="8"/>
    </row>
    <row r="1568" spans="3:13" x14ac:dyDescent="0.25">
      <c r="C1568" s="3"/>
      <c r="D1568" s="3"/>
      <c r="E1568" s="2"/>
      <c r="F1568" s="2"/>
      <c r="G1568" s="2"/>
      <c r="H1568" s="2"/>
      <c r="I1568" s="8"/>
      <c r="J1568" s="8"/>
      <c r="K1568" s="8"/>
      <c r="L1568" s="8"/>
      <c r="M1568" s="8"/>
    </row>
    <row r="1569" spans="3:13" x14ac:dyDescent="0.25">
      <c r="C1569" s="3"/>
      <c r="D1569" s="3"/>
      <c r="E1569" s="2"/>
      <c r="F1569" s="2"/>
      <c r="G1569" s="2"/>
      <c r="H1569" s="2"/>
      <c r="I1569" s="8"/>
      <c r="J1569" s="8"/>
      <c r="K1569" s="8"/>
      <c r="L1569" s="8"/>
      <c r="M1569" s="8"/>
    </row>
    <row r="1570" spans="3:13" x14ac:dyDescent="0.25">
      <c r="C1570" s="3"/>
      <c r="D1570" s="3"/>
      <c r="E1570" s="2"/>
      <c r="F1570" s="2"/>
      <c r="G1570" s="2"/>
      <c r="H1570" s="2"/>
      <c r="I1570" s="8"/>
      <c r="J1570" s="8"/>
      <c r="K1570" s="8"/>
      <c r="L1570" s="8"/>
      <c r="M1570" s="8"/>
    </row>
    <row r="1571" spans="3:13" x14ac:dyDescent="0.25">
      <c r="C1571" s="3"/>
      <c r="D1571" s="3"/>
      <c r="E1571" s="2"/>
      <c r="F1571" s="2"/>
      <c r="G1571" s="2"/>
      <c r="H1571" s="2"/>
      <c r="I1571" s="8"/>
      <c r="J1571" s="8"/>
      <c r="K1571" s="8"/>
      <c r="L1571" s="8"/>
      <c r="M1571" s="8"/>
    </row>
    <row r="1572" spans="3:13" x14ac:dyDescent="0.25">
      <c r="C1572" s="3"/>
      <c r="D1572" s="3"/>
      <c r="E1572" s="2"/>
      <c r="F1572" s="2"/>
      <c r="G1572" s="2"/>
      <c r="H1572" s="2"/>
      <c r="I1572" s="8"/>
      <c r="J1572" s="8"/>
      <c r="K1572" s="8"/>
      <c r="L1572" s="8"/>
      <c r="M1572" s="8"/>
    </row>
    <row r="1573" spans="3:13" x14ac:dyDescent="0.25">
      <c r="C1573" s="3"/>
      <c r="D1573" s="3"/>
      <c r="E1573" s="2"/>
      <c r="F1573" s="2"/>
      <c r="G1573" s="2"/>
      <c r="H1573" s="2"/>
      <c r="I1573" s="8"/>
      <c r="J1573" s="8"/>
      <c r="K1573" s="8"/>
      <c r="L1573" s="8"/>
      <c r="M1573" s="8"/>
    </row>
    <row r="1574" spans="3:13" x14ac:dyDescent="0.25">
      <c r="C1574" s="3"/>
      <c r="D1574" s="3"/>
      <c r="E1574" s="2"/>
      <c r="F1574" s="2"/>
      <c r="G1574" s="2"/>
      <c r="H1574" s="2"/>
      <c r="I1574" s="8"/>
      <c r="J1574" s="8"/>
      <c r="K1574" s="8"/>
      <c r="L1574" s="8"/>
      <c r="M1574" s="8"/>
    </row>
    <row r="1575" spans="3:13" x14ac:dyDescent="0.25">
      <c r="C1575" s="3"/>
      <c r="D1575" s="3"/>
      <c r="E1575" s="2"/>
      <c r="F1575" s="2"/>
      <c r="G1575" s="2"/>
      <c r="H1575" s="2"/>
      <c r="I1575" s="8"/>
      <c r="J1575" s="8"/>
      <c r="K1575" s="8"/>
      <c r="L1575" s="8"/>
      <c r="M1575" s="8"/>
    </row>
    <row r="1576" spans="3:13" x14ac:dyDescent="0.25">
      <c r="C1576" s="3"/>
      <c r="D1576" s="3"/>
      <c r="E1576" s="2"/>
      <c r="F1576" s="2"/>
      <c r="G1576" s="2"/>
      <c r="H1576" s="2"/>
      <c r="I1576" s="8"/>
      <c r="J1576" s="8"/>
      <c r="K1576" s="8"/>
      <c r="L1576" s="8"/>
      <c r="M1576" s="8"/>
    </row>
    <row r="1577" spans="3:13" x14ac:dyDescent="0.25">
      <c r="C1577" s="3"/>
      <c r="D1577" s="3"/>
      <c r="E1577" s="2"/>
      <c r="F1577" s="2"/>
      <c r="G1577" s="2"/>
      <c r="H1577" s="2"/>
      <c r="I1577" s="8"/>
      <c r="J1577" s="8"/>
      <c r="K1577" s="8"/>
      <c r="L1577" s="8"/>
      <c r="M1577" s="8"/>
    </row>
    <row r="1578" spans="3:13" x14ac:dyDescent="0.25">
      <c r="C1578" s="3"/>
      <c r="D1578" s="3"/>
      <c r="E1578" s="2"/>
      <c r="F1578" s="2"/>
      <c r="G1578" s="2"/>
      <c r="H1578" s="2"/>
      <c r="I1578" s="8"/>
      <c r="J1578" s="8"/>
      <c r="K1578" s="8"/>
      <c r="L1578" s="8"/>
      <c r="M1578" s="8"/>
    </row>
    <row r="1579" spans="3:13" x14ac:dyDescent="0.25">
      <c r="C1579" s="3"/>
      <c r="D1579" s="3"/>
      <c r="E1579" s="2"/>
      <c r="F1579" s="2"/>
      <c r="G1579" s="2"/>
      <c r="H1579" s="2"/>
      <c r="I1579" s="8"/>
      <c r="J1579" s="8"/>
      <c r="K1579" s="8"/>
      <c r="L1579" s="8"/>
      <c r="M1579" s="8"/>
    </row>
    <row r="1580" spans="3:13" x14ac:dyDescent="0.25">
      <c r="C1580" s="3"/>
      <c r="D1580" s="3"/>
      <c r="E1580" s="2"/>
      <c r="F1580" s="2"/>
      <c r="G1580" s="2"/>
      <c r="H1580" s="2"/>
      <c r="I1580" s="8"/>
      <c r="J1580" s="8"/>
      <c r="K1580" s="8"/>
      <c r="L1580" s="8"/>
      <c r="M1580" s="8"/>
    </row>
    <row r="1581" spans="3:13" x14ac:dyDescent="0.25">
      <c r="C1581" s="3"/>
      <c r="D1581" s="3"/>
      <c r="E1581" s="2"/>
      <c r="F1581" s="2"/>
      <c r="G1581" s="2"/>
      <c r="H1581" s="2"/>
      <c r="I1581" s="8"/>
      <c r="J1581" s="8"/>
      <c r="K1581" s="8"/>
      <c r="L1581" s="8"/>
      <c r="M1581" s="8"/>
    </row>
    <row r="1582" spans="3:13" x14ac:dyDescent="0.25">
      <c r="C1582" s="3"/>
      <c r="D1582" s="3"/>
      <c r="E1582" s="2"/>
      <c r="F1582" s="2"/>
      <c r="G1582" s="2"/>
      <c r="H1582" s="2"/>
      <c r="I1582" s="8"/>
      <c r="J1582" s="8"/>
      <c r="K1582" s="8"/>
      <c r="L1582" s="8"/>
      <c r="M1582" s="8"/>
    </row>
    <row r="1583" spans="3:13" x14ac:dyDescent="0.25">
      <c r="C1583" s="3"/>
      <c r="D1583" s="3"/>
      <c r="E1583" s="2"/>
      <c r="F1583" s="2"/>
      <c r="G1583" s="2"/>
      <c r="H1583" s="2"/>
      <c r="I1583" s="8"/>
      <c r="J1583" s="8"/>
      <c r="K1583" s="8"/>
      <c r="L1583" s="8"/>
      <c r="M1583" s="8"/>
    </row>
    <row r="1584" spans="3:13" x14ac:dyDescent="0.25">
      <c r="C1584" s="3"/>
      <c r="D1584" s="3"/>
      <c r="E1584" s="2"/>
      <c r="F1584" s="2"/>
      <c r="G1584" s="2"/>
      <c r="H1584" s="2"/>
      <c r="I1584" s="8"/>
      <c r="J1584" s="8"/>
      <c r="K1584" s="8"/>
      <c r="L1584" s="8"/>
      <c r="M1584" s="8"/>
    </row>
    <row r="1585" spans="3:13" x14ac:dyDescent="0.25">
      <c r="C1585" s="3"/>
      <c r="D1585" s="3"/>
      <c r="E1585" s="2"/>
      <c r="F1585" s="2"/>
      <c r="G1585" s="2"/>
      <c r="H1585" s="2"/>
      <c r="I1585" s="8"/>
      <c r="J1585" s="8"/>
      <c r="K1585" s="8"/>
      <c r="L1585" s="8"/>
      <c r="M1585" s="8"/>
    </row>
    <row r="1586" spans="3:13" x14ac:dyDescent="0.25">
      <c r="C1586" s="3"/>
      <c r="D1586" s="3"/>
      <c r="E1586" s="2"/>
      <c r="F1586" s="2"/>
      <c r="G1586" s="2"/>
      <c r="H1586" s="2"/>
      <c r="I1586" s="8"/>
      <c r="J1586" s="8"/>
      <c r="K1586" s="8"/>
      <c r="L1586" s="8"/>
      <c r="M1586" s="8"/>
    </row>
    <row r="1587" spans="3:13" x14ac:dyDescent="0.25">
      <c r="C1587" s="3"/>
      <c r="D1587" s="3"/>
      <c r="E1587" s="2"/>
      <c r="F1587" s="2"/>
      <c r="G1587" s="2"/>
      <c r="H1587" s="2"/>
      <c r="I1587" s="8"/>
      <c r="J1587" s="8"/>
      <c r="K1587" s="8"/>
      <c r="L1587" s="8"/>
      <c r="M1587" s="8"/>
    </row>
    <row r="1588" spans="3:13" x14ac:dyDescent="0.25">
      <c r="C1588" s="3"/>
      <c r="D1588" s="3"/>
      <c r="E1588" s="2"/>
      <c r="F1588" s="2"/>
      <c r="G1588" s="2"/>
      <c r="H1588" s="2"/>
      <c r="I1588" s="8"/>
      <c r="J1588" s="8"/>
      <c r="K1588" s="8"/>
      <c r="L1588" s="8"/>
      <c r="M1588" s="8"/>
    </row>
    <row r="1589" spans="3:13" x14ac:dyDescent="0.25">
      <c r="C1589" s="3"/>
      <c r="D1589" s="3"/>
      <c r="E1589" s="2"/>
      <c r="F1589" s="2"/>
      <c r="G1589" s="2"/>
      <c r="H1589" s="2"/>
      <c r="I1589" s="8"/>
      <c r="J1589" s="8"/>
      <c r="K1589" s="8"/>
      <c r="L1589" s="8"/>
      <c r="M1589" s="8"/>
    </row>
    <row r="1590" spans="3:13" x14ac:dyDescent="0.25">
      <c r="C1590" s="3"/>
      <c r="D1590" s="3"/>
      <c r="E1590" s="2"/>
      <c r="F1590" s="2"/>
      <c r="G1590" s="2"/>
      <c r="H1590" s="2"/>
      <c r="I1590" s="8"/>
      <c r="J1590" s="8"/>
      <c r="K1590" s="8"/>
      <c r="L1590" s="8"/>
      <c r="M1590" s="8"/>
    </row>
    <row r="1591" spans="3:13" x14ac:dyDescent="0.25">
      <c r="C1591" s="3"/>
      <c r="D1591" s="3"/>
      <c r="E1591" s="2"/>
      <c r="F1591" s="2"/>
      <c r="G1591" s="2"/>
      <c r="H1591" s="2"/>
      <c r="I1591" s="8"/>
      <c r="J1591" s="8"/>
      <c r="K1591" s="8"/>
      <c r="L1591" s="8"/>
      <c r="M1591" s="8"/>
    </row>
    <row r="1592" spans="3:13" x14ac:dyDescent="0.25">
      <c r="C1592" s="3"/>
      <c r="D1592" s="3"/>
      <c r="E1592" s="2"/>
      <c r="F1592" s="2"/>
      <c r="G1592" s="2"/>
      <c r="H1592" s="2"/>
      <c r="I1592" s="8"/>
      <c r="J1592" s="8"/>
      <c r="K1592" s="8"/>
      <c r="L1592" s="8"/>
      <c r="M1592" s="8"/>
    </row>
    <row r="1593" spans="3:13" x14ac:dyDescent="0.25">
      <c r="C1593" s="3"/>
      <c r="D1593" s="3"/>
      <c r="E1593" s="2"/>
      <c r="F1593" s="2"/>
      <c r="G1593" s="2"/>
      <c r="H1593" s="2"/>
      <c r="I1593" s="8"/>
      <c r="J1593" s="8"/>
      <c r="K1593" s="8"/>
      <c r="L1593" s="8"/>
      <c r="M1593" s="8"/>
    </row>
    <row r="1594" spans="3:13" x14ac:dyDescent="0.25">
      <c r="C1594" s="3"/>
      <c r="D1594" s="3"/>
      <c r="E1594" s="2"/>
      <c r="F1594" s="2"/>
      <c r="G1594" s="2"/>
      <c r="H1594" s="2"/>
      <c r="I1594" s="8"/>
      <c r="J1594" s="8"/>
      <c r="K1594" s="8"/>
      <c r="L1594" s="8"/>
      <c r="M1594" s="8"/>
    </row>
    <row r="1595" spans="3:13" x14ac:dyDescent="0.25">
      <c r="C1595" s="3"/>
      <c r="D1595" s="3"/>
      <c r="E1595" s="2"/>
      <c r="F1595" s="2"/>
      <c r="G1595" s="2"/>
      <c r="H1595" s="2"/>
      <c r="I1595" s="8"/>
      <c r="J1595" s="8"/>
      <c r="K1595" s="8"/>
      <c r="L1595" s="8"/>
      <c r="M1595" s="8"/>
    </row>
    <row r="1596" spans="3:13" x14ac:dyDescent="0.25">
      <c r="C1596" s="3"/>
      <c r="D1596" s="3"/>
      <c r="E1596" s="2"/>
      <c r="F1596" s="2"/>
      <c r="G1596" s="2"/>
      <c r="H1596" s="2"/>
      <c r="I1596" s="8"/>
      <c r="J1596" s="8"/>
      <c r="K1596" s="8"/>
      <c r="L1596" s="8"/>
      <c r="M1596" s="8"/>
    </row>
    <row r="1597" spans="3:13" x14ac:dyDescent="0.25">
      <c r="C1597" s="3"/>
      <c r="D1597" s="3"/>
      <c r="E1597" s="2"/>
      <c r="F1597" s="2"/>
      <c r="G1597" s="2"/>
      <c r="H1597" s="2"/>
      <c r="I1597" s="8"/>
      <c r="J1597" s="8"/>
      <c r="K1597" s="8"/>
      <c r="L1597" s="8"/>
      <c r="M1597" s="8"/>
    </row>
    <row r="1598" spans="3:13" x14ac:dyDescent="0.25">
      <c r="C1598" s="3"/>
      <c r="D1598" s="3"/>
      <c r="E1598" s="2"/>
      <c r="F1598" s="2"/>
      <c r="G1598" s="2"/>
      <c r="H1598" s="2"/>
      <c r="I1598" s="8"/>
      <c r="J1598" s="8"/>
      <c r="K1598" s="8"/>
      <c r="L1598" s="8"/>
      <c r="M1598" s="8"/>
    </row>
    <row r="1599" spans="3:13" x14ac:dyDescent="0.25">
      <c r="C1599" s="3"/>
      <c r="D1599" s="3"/>
      <c r="E1599" s="2"/>
      <c r="F1599" s="2"/>
      <c r="G1599" s="2"/>
      <c r="H1599" s="2"/>
      <c r="I1599" s="8"/>
      <c r="J1599" s="8"/>
      <c r="K1599" s="8"/>
      <c r="L1599" s="8"/>
      <c r="M1599" s="8"/>
    </row>
    <row r="1600" spans="3:13" x14ac:dyDescent="0.25">
      <c r="C1600" s="3"/>
      <c r="D1600" s="3"/>
      <c r="E1600" s="2"/>
      <c r="F1600" s="2"/>
      <c r="G1600" s="2"/>
      <c r="H1600" s="2"/>
      <c r="I1600" s="8"/>
      <c r="J1600" s="8"/>
      <c r="K1600" s="8"/>
      <c r="L1600" s="8"/>
      <c r="M1600" s="8"/>
    </row>
    <row r="1601" spans="3:13" x14ac:dyDescent="0.25">
      <c r="C1601" s="3"/>
      <c r="D1601" s="3"/>
      <c r="E1601" s="2"/>
      <c r="F1601" s="2"/>
      <c r="G1601" s="2"/>
      <c r="H1601" s="2"/>
      <c r="I1601" s="8"/>
      <c r="J1601" s="8"/>
      <c r="K1601" s="8"/>
      <c r="L1601" s="8"/>
      <c r="M1601" s="8"/>
    </row>
    <row r="1602" spans="3:13" x14ac:dyDescent="0.25">
      <c r="C1602" s="3"/>
      <c r="D1602" s="3"/>
      <c r="E1602" s="2"/>
      <c r="F1602" s="2"/>
      <c r="G1602" s="2"/>
      <c r="H1602" s="2"/>
      <c r="I1602" s="8"/>
      <c r="J1602" s="8"/>
      <c r="K1602" s="8"/>
      <c r="L1602" s="8"/>
      <c r="M1602" s="8"/>
    </row>
    <row r="1603" spans="3:13" x14ac:dyDescent="0.25">
      <c r="C1603" s="3"/>
      <c r="D1603" s="3"/>
      <c r="E1603" s="2"/>
      <c r="F1603" s="2"/>
      <c r="G1603" s="2"/>
      <c r="H1603" s="2"/>
      <c r="I1603" s="8"/>
      <c r="J1603" s="8"/>
      <c r="K1603" s="8"/>
      <c r="L1603" s="8"/>
      <c r="M1603" s="8"/>
    </row>
    <row r="1604" spans="3:13" x14ac:dyDescent="0.25">
      <c r="C1604" s="3"/>
      <c r="D1604" s="3"/>
      <c r="E1604" s="2"/>
      <c r="F1604" s="2"/>
      <c r="G1604" s="2"/>
      <c r="H1604" s="2"/>
      <c r="I1604" s="8"/>
      <c r="J1604" s="8"/>
      <c r="K1604" s="8"/>
      <c r="L1604" s="8"/>
      <c r="M1604" s="8"/>
    </row>
    <row r="1605" spans="3:13" x14ac:dyDescent="0.25">
      <c r="C1605" s="3"/>
      <c r="D1605" s="3"/>
      <c r="E1605" s="2"/>
      <c r="F1605" s="2"/>
      <c r="G1605" s="2"/>
      <c r="H1605" s="2"/>
      <c r="I1605" s="8"/>
      <c r="J1605" s="8"/>
      <c r="K1605" s="8"/>
      <c r="L1605" s="8"/>
      <c r="M1605" s="8"/>
    </row>
    <row r="1606" spans="3:13" x14ac:dyDescent="0.25">
      <c r="C1606" s="3"/>
      <c r="D1606" s="3"/>
      <c r="E1606" s="2"/>
      <c r="F1606" s="2"/>
      <c r="G1606" s="2"/>
      <c r="H1606" s="2"/>
      <c r="I1606" s="8"/>
      <c r="J1606" s="8"/>
      <c r="K1606" s="8"/>
      <c r="L1606" s="8"/>
      <c r="M1606" s="8"/>
    </row>
    <row r="1607" spans="3:13" x14ac:dyDescent="0.25">
      <c r="C1607" s="3"/>
      <c r="D1607" s="3"/>
      <c r="E1607" s="2"/>
      <c r="F1607" s="2"/>
      <c r="G1607" s="2"/>
      <c r="H1607" s="2"/>
      <c r="I1607" s="8"/>
      <c r="J1607" s="8"/>
      <c r="K1607" s="8"/>
      <c r="L1607" s="8"/>
      <c r="M1607" s="8"/>
    </row>
    <row r="1608" spans="3:13" x14ac:dyDescent="0.25">
      <c r="C1608" s="3"/>
      <c r="D1608" s="3"/>
      <c r="E1608" s="2"/>
      <c r="F1608" s="2"/>
      <c r="G1608" s="2"/>
      <c r="H1608" s="2"/>
      <c r="I1608" s="8"/>
      <c r="J1608" s="8"/>
      <c r="K1608" s="8"/>
      <c r="L1608" s="8"/>
      <c r="M1608" s="8"/>
    </row>
    <row r="1609" spans="3:13" x14ac:dyDescent="0.25">
      <c r="C1609" s="3"/>
      <c r="D1609" s="3"/>
      <c r="E1609" s="2"/>
      <c r="F1609" s="2"/>
      <c r="G1609" s="2"/>
      <c r="H1609" s="2"/>
      <c r="I1609" s="8"/>
      <c r="J1609" s="8"/>
      <c r="K1609" s="8"/>
      <c r="L1609" s="8"/>
      <c r="M1609" s="8"/>
    </row>
    <row r="1610" spans="3:13" x14ac:dyDescent="0.25">
      <c r="C1610" s="3"/>
      <c r="D1610" s="3"/>
      <c r="E1610" s="2"/>
      <c r="F1610" s="2"/>
      <c r="G1610" s="2"/>
      <c r="H1610" s="2"/>
      <c r="I1610" s="8"/>
      <c r="J1610" s="8"/>
      <c r="K1610" s="8"/>
      <c r="L1610" s="8"/>
      <c r="M1610" s="8"/>
    </row>
    <row r="1611" spans="3:13" x14ac:dyDescent="0.25">
      <c r="C1611" s="3"/>
      <c r="D1611" s="3"/>
      <c r="E1611" s="2"/>
      <c r="F1611" s="2"/>
      <c r="G1611" s="2"/>
      <c r="H1611" s="2"/>
      <c r="I1611" s="8"/>
      <c r="J1611" s="8"/>
      <c r="K1611" s="8"/>
      <c r="L1611" s="8"/>
      <c r="M1611" s="8"/>
    </row>
    <row r="1612" spans="3:13" x14ac:dyDescent="0.25">
      <c r="C1612" s="3"/>
      <c r="D1612" s="3"/>
      <c r="E1612" s="2"/>
      <c r="F1612" s="2"/>
      <c r="G1612" s="2"/>
      <c r="H1612" s="2"/>
      <c r="I1612" s="8"/>
      <c r="J1612" s="8"/>
      <c r="K1612" s="8"/>
      <c r="L1612" s="8"/>
      <c r="M1612" s="8"/>
    </row>
    <row r="1613" spans="3:13" x14ac:dyDescent="0.25">
      <c r="C1613" s="3"/>
      <c r="D1613" s="3"/>
      <c r="E1613" s="2"/>
      <c r="F1613" s="2"/>
      <c r="G1613" s="2"/>
      <c r="H1613" s="2"/>
      <c r="I1613" s="8"/>
      <c r="J1613" s="8"/>
      <c r="K1613" s="8"/>
      <c r="L1613" s="8"/>
      <c r="M1613" s="8"/>
    </row>
    <row r="1614" spans="3:13" x14ac:dyDescent="0.25">
      <c r="C1614" s="3"/>
      <c r="D1614" s="3"/>
      <c r="E1614" s="2"/>
      <c r="F1614" s="2"/>
      <c r="G1614" s="2"/>
      <c r="H1614" s="2"/>
      <c r="I1614" s="8"/>
      <c r="J1614" s="8"/>
      <c r="K1614" s="8"/>
      <c r="L1614" s="8"/>
      <c r="M1614" s="8"/>
    </row>
    <row r="1615" spans="3:13" x14ac:dyDescent="0.25">
      <c r="C1615" s="3"/>
      <c r="D1615" s="3"/>
      <c r="E1615" s="2"/>
      <c r="F1615" s="2"/>
      <c r="G1615" s="2"/>
      <c r="H1615" s="2"/>
      <c r="I1615" s="8"/>
      <c r="J1615" s="8"/>
      <c r="K1615" s="8"/>
      <c r="L1615" s="8"/>
      <c r="M1615" s="8"/>
    </row>
    <row r="1616" spans="3:13" x14ac:dyDescent="0.25">
      <c r="C1616" s="3"/>
      <c r="D1616" s="3"/>
      <c r="E1616" s="2"/>
      <c r="F1616" s="2"/>
      <c r="G1616" s="2"/>
      <c r="H1616" s="2"/>
      <c r="I1616" s="8"/>
      <c r="J1616" s="8"/>
      <c r="K1616" s="8"/>
      <c r="L1616" s="8"/>
      <c r="M1616" s="8"/>
    </row>
    <row r="1617" spans="3:13" x14ac:dyDescent="0.25">
      <c r="C1617" s="3"/>
      <c r="D1617" s="3"/>
      <c r="E1617" s="2"/>
      <c r="F1617" s="2"/>
      <c r="G1617" s="2"/>
      <c r="H1617" s="2"/>
      <c r="I1617" s="8"/>
      <c r="J1617" s="8"/>
      <c r="K1617" s="8"/>
      <c r="L1617" s="8"/>
      <c r="M1617" s="8"/>
    </row>
    <row r="1618" spans="3:13" x14ac:dyDescent="0.25">
      <c r="C1618" s="3"/>
      <c r="D1618" s="3"/>
      <c r="E1618" s="2"/>
      <c r="F1618" s="2"/>
      <c r="G1618" s="2"/>
      <c r="H1618" s="2"/>
      <c r="I1618" s="8"/>
      <c r="J1618" s="8"/>
      <c r="K1618" s="8"/>
      <c r="L1618" s="8"/>
      <c r="M1618" s="8"/>
    </row>
    <row r="1619" spans="3:13" x14ac:dyDescent="0.25">
      <c r="C1619" s="3"/>
      <c r="D1619" s="3"/>
      <c r="E1619" s="2"/>
      <c r="F1619" s="2"/>
      <c r="G1619" s="2"/>
      <c r="H1619" s="2"/>
      <c r="I1619" s="8"/>
      <c r="J1619" s="8"/>
      <c r="K1619" s="8"/>
      <c r="L1619" s="8"/>
      <c r="M1619" s="8"/>
    </row>
    <row r="1620" spans="3:13" x14ac:dyDescent="0.25">
      <c r="C1620" s="3"/>
      <c r="D1620" s="3"/>
      <c r="E1620" s="2"/>
      <c r="F1620" s="2"/>
      <c r="G1620" s="2"/>
      <c r="H1620" s="2"/>
      <c r="I1620" s="8"/>
      <c r="J1620" s="8"/>
      <c r="K1620" s="8"/>
      <c r="L1620" s="8"/>
      <c r="M1620" s="8"/>
    </row>
    <row r="1621" spans="3:13" x14ac:dyDescent="0.25">
      <c r="C1621" s="3"/>
      <c r="D1621" s="3"/>
      <c r="E1621" s="2"/>
      <c r="F1621" s="2"/>
      <c r="G1621" s="2"/>
      <c r="H1621" s="2"/>
      <c r="I1621" s="8"/>
      <c r="J1621" s="8"/>
      <c r="K1621" s="8"/>
      <c r="L1621" s="8"/>
      <c r="M1621" s="8"/>
    </row>
    <row r="1622" spans="3:13" x14ac:dyDescent="0.25">
      <c r="C1622" s="3"/>
      <c r="D1622" s="3"/>
      <c r="E1622" s="2"/>
      <c r="F1622" s="2"/>
      <c r="G1622" s="2"/>
      <c r="H1622" s="2"/>
      <c r="I1622" s="8"/>
      <c r="J1622" s="8"/>
      <c r="K1622" s="8"/>
      <c r="L1622" s="8"/>
      <c r="M1622" s="8"/>
    </row>
    <row r="1623" spans="3:13" x14ac:dyDescent="0.25">
      <c r="C1623" s="3"/>
      <c r="D1623" s="3"/>
      <c r="E1623" s="2"/>
      <c r="F1623" s="2"/>
      <c r="G1623" s="2"/>
      <c r="H1623" s="2"/>
      <c r="I1623" s="8"/>
      <c r="J1623" s="8"/>
      <c r="K1623" s="8"/>
      <c r="L1623" s="8"/>
      <c r="M1623" s="8"/>
    </row>
    <row r="1624" spans="3:13" x14ac:dyDescent="0.25">
      <c r="C1624" s="3"/>
      <c r="D1624" s="3"/>
      <c r="E1624" s="2"/>
      <c r="F1624" s="2"/>
      <c r="G1624" s="2"/>
      <c r="H1624" s="2"/>
      <c r="I1624" s="8"/>
      <c r="J1624" s="8"/>
      <c r="K1624" s="8"/>
      <c r="L1624" s="8"/>
      <c r="M1624" s="8"/>
    </row>
    <row r="1625" spans="3:13" x14ac:dyDescent="0.25">
      <c r="C1625" s="3"/>
      <c r="D1625" s="3"/>
      <c r="E1625" s="2"/>
      <c r="F1625" s="2"/>
      <c r="G1625" s="2"/>
      <c r="H1625" s="2"/>
      <c r="I1625" s="8"/>
      <c r="J1625" s="8"/>
      <c r="K1625" s="8"/>
      <c r="L1625" s="8"/>
      <c r="M1625" s="8"/>
    </row>
    <row r="1626" spans="3:13" x14ac:dyDescent="0.25">
      <c r="C1626" s="3"/>
      <c r="D1626" s="3"/>
      <c r="E1626" s="2"/>
      <c r="F1626" s="2"/>
      <c r="G1626" s="2"/>
      <c r="H1626" s="2"/>
      <c r="I1626" s="8"/>
      <c r="J1626" s="8"/>
      <c r="K1626" s="8"/>
      <c r="L1626" s="8"/>
      <c r="M1626" s="8"/>
    </row>
    <row r="1627" spans="3:13" x14ac:dyDescent="0.25">
      <c r="C1627" s="3"/>
      <c r="D1627" s="3"/>
      <c r="E1627" s="2"/>
      <c r="F1627" s="2"/>
      <c r="G1627" s="2"/>
      <c r="H1627" s="2"/>
      <c r="I1627" s="8"/>
      <c r="J1627" s="8"/>
      <c r="K1627" s="8"/>
      <c r="L1627" s="8"/>
      <c r="M1627" s="8"/>
    </row>
    <row r="1628" spans="3:13" x14ac:dyDescent="0.25">
      <c r="C1628" s="3"/>
      <c r="D1628" s="3"/>
      <c r="E1628" s="2"/>
      <c r="F1628" s="2"/>
      <c r="G1628" s="2"/>
      <c r="H1628" s="2"/>
      <c r="I1628" s="8"/>
      <c r="J1628" s="8"/>
      <c r="K1628" s="8"/>
      <c r="L1628" s="8"/>
      <c r="M1628" s="8"/>
    </row>
    <row r="1629" spans="3:13" x14ac:dyDescent="0.25">
      <c r="C1629" s="3"/>
      <c r="D1629" s="3"/>
      <c r="E1629" s="2"/>
      <c r="F1629" s="2"/>
      <c r="G1629" s="2"/>
      <c r="H1629" s="2"/>
      <c r="I1629" s="8"/>
      <c r="J1629" s="8"/>
      <c r="K1629" s="8"/>
      <c r="L1629" s="8"/>
      <c r="M1629" s="8"/>
    </row>
    <row r="1630" spans="3:13" x14ac:dyDescent="0.25">
      <c r="C1630" s="3"/>
      <c r="D1630" s="3"/>
      <c r="E1630" s="2"/>
      <c r="F1630" s="2"/>
      <c r="G1630" s="2"/>
      <c r="H1630" s="2"/>
      <c r="I1630" s="8"/>
      <c r="J1630" s="8"/>
      <c r="K1630" s="8"/>
      <c r="L1630" s="8"/>
      <c r="M1630" s="8"/>
    </row>
    <row r="1631" spans="3:13" x14ac:dyDescent="0.25">
      <c r="C1631" s="3"/>
      <c r="D1631" s="3"/>
      <c r="E1631" s="2"/>
      <c r="F1631" s="2"/>
      <c r="G1631" s="2"/>
      <c r="H1631" s="2"/>
      <c r="I1631" s="8"/>
      <c r="J1631" s="8"/>
      <c r="K1631" s="8"/>
      <c r="L1631" s="8"/>
      <c r="M1631" s="8"/>
    </row>
    <row r="1632" spans="3:13" x14ac:dyDescent="0.25">
      <c r="C1632" s="3"/>
      <c r="D1632" s="3"/>
      <c r="E1632" s="2"/>
      <c r="F1632" s="2"/>
      <c r="G1632" s="2"/>
      <c r="H1632" s="2"/>
      <c r="I1632" s="8"/>
      <c r="J1632" s="8"/>
      <c r="K1632" s="8"/>
      <c r="L1632" s="8"/>
      <c r="M1632" s="8"/>
    </row>
    <row r="1633" spans="3:13" x14ac:dyDescent="0.25">
      <c r="C1633" s="3"/>
      <c r="D1633" s="3"/>
      <c r="E1633" s="2"/>
      <c r="F1633" s="2"/>
      <c r="G1633" s="2"/>
      <c r="H1633" s="2"/>
      <c r="I1633" s="8"/>
      <c r="J1633" s="8"/>
      <c r="K1633" s="8"/>
      <c r="L1633" s="8"/>
      <c r="M1633" s="8"/>
    </row>
    <row r="1634" spans="3:13" x14ac:dyDescent="0.25">
      <c r="C1634" s="3"/>
      <c r="D1634" s="3"/>
      <c r="E1634" s="2"/>
      <c r="F1634" s="2"/>
      <c r="G1634" s="2"/>
      <c r="H1634" s="2"/>
      <c r="I1634" s="8"/>
      <c r="J1634" s="8"/>
      <c r="K1634" s="8"/>
      <c r="L1634" s="8"/>
      <c r="M1634" s="8"/>
    </row>
    <row r="1635" spans="3:13" x14ac:dyDescent="0.25">
      <c r="C1635" s="3"/>
      <c r="D1635" s="3"/>
      <c r="E1635" s="2"/>
      <c r="F1635" s="2"/>
      <c r="G1635" s="2"/>
      <c r="H1635" s="2"/>
      <c r="I1635" s="8"/>
      <c r="J1635" s="8"/>
      <c r="K1635" s="8"/>
      <c r="L1635" s="8"/>
      <c r="M1635" s="8"/>
    </row>
    <row r="1636" spans="3:13" x14ac:dyDescent="0.25">
      <c r="C1636" s="3"/>
      <c r="D1636" s="3"/>
      <c r="E1636" s="2"/>
      <c r="F1636" s="2"/>
      <c r="G1636" s="2"/>
      <c r="H1636" s="2"/>
      <c r="I1636" s="8"/>
      <c r="J1636" s="8"/>
      <c r="K1636" s="8"/>
      <c r="L1636" s="8"/>
      <c r="M1636" s="8"/>
    </row>
    <row r="1637" spans="3:13" x14ac:dyDescent="0.25">
      <c r="C1637" s="3"/>
      <c r="D1637" s="3"/>
      <c r="E1637" s="2"/>
      <c r="F1637" s="2"/>
      <c r="G1637" s="2"/>
      <c r="H1637" s="2"/>
      <c r="I1637" s="8"/>
      <c r="J1637" s="8"/>
      <c r="K1637" s="8"/>
      <c r="L1637" s="8"/>
      <c r="M1637" s="8"/>
    </row>
    <row r="1638" spans="3:13" x14ac:dyDescent="0.25">
      <c r="C1638" s="3"/>
      <c r="D1638" s="3"/>
      <c r="E1638" s="2"/>
      <c r="F1638" s="2"/>
      <c r="G1638" s="2"/>
      <c r="H1638" s="2"/>
      <c r="I1638" s="8"/>
      <c r="J1638" s="8"/>
      <c r="K1638" s="8"/>
      <c r="L1638" s="8"/>
      <c r="M1638" s="8"/>
    </row>
    <row r="1639" spans="3:13" x14ac:dyDescent="0.25">
      <c r="C1639" s="3"/>
      <c r="D1639" s="3"/>
      <c r="E1639" s="2"/>
      <c r="F1639" s="2"/>
      <c r="G1639" s="2"/>
      <c r="H1639" s="2"/>
      <c r="I1639" s="8"/>
      <c r="J1639" s="8"/>
      <c r="K1639" s="8"/>
      <c r="L1639" s="8"/>
      <c r="M1639" s="8"/>
    </row>
    <row r="1640" spans="3:13" x14ac:dyDescent="0.25">
      <c r="C1640" s="3"/>
      <c r="D1640" s="3"/>
      <c r="E1640" s="2"/>
      <c r="F1640" s="2"/>
      <c r="G1640" s="2"/>
      <c r="H1640" s="2"/>
      <c r="I1640" s="8"/>
      <c r="J1640" s="8"/>
      <c r="K1640" s="8"/>
      <c r="L1640" s="8"/>
      <c r="M1640" s="8"/>
    </row>
    <row r="1641" spans="3:13" x14ac:dyDescent="0.25">
      <c r="C1641" s="3"/>
      <c r="D1641" s="3"/>
      <c r="E1641" s="2"/>
      <c r="F1641" s="2"/>
      <c r="G1641" s="2"/>
      <c r="H1641" s="2"/>
      <c r="I1641" s="8"/>
      <c r="J1641" s="8"/>
      <c r="K1641" s="8"/>
      <c r="L1641" s="8"/>
      <c r="M1641" s="8"/>
    </row>
    <row r="1642" spans="3:13" x14ac:dyDescent="0.25">
      <c r="C1642" s="3"/>
      <c r="D1642" s="3"/>
      <c r="E1642" s="2"/>
      <c r="F1642" s="2"/>
      <c r="G1642" s="2"/>
      <c r="H1642" s="2"/>
      <c r="I1642" s="8"/>
      <c r="J1642" s="8"/>
      <c r="K1642" s="8"/>
      <c r="L1642" s="8"/>
      <c r="M1642" s="8"/>
    </row>
    <row r="1643" spans="3:13" x14ac:dyDescent="0.25">
      <c r="C1643" s="3"/>
      <c r="D1643" s="3"/>
      <c r="E1643" s="2"/>
      <c r="F1643" s="2"/>
      <c r="G1643" s="2"/>
      <c r="H1643" s="2"/>
      <c r="I1643" s="8"/>
      <c r="J1643" s="8"/>
      <c r="K1643" s="8"/>
      <c r="L1643" s="8"/>
      <c r="M1643" s="8"/>
    </row>
    <row r="1644" spans="3:13" x14ac:dyDescent="0.25">
      <c r="C1644" s="3"/>
      <c r="D1644" s="3"/>
      <c r="E1644" s="2"/>
      <c r="F1644" s="2"/>
      <c r="G1644" s="2"/>
      <c r="H1644" s="2"/>
      <c r="I1644" s="8"/>
      <c r="J1644" s="8"/>
      <c r="K1644" s="8"/>
      <c r="L1644" s="8"/>
      <c r="M1644" s="8"/>
    </row>
    <row r="1645" spans="3:13" x14ac:dyDescent="0.25">
      <c r="C1645" s="3"/>
      <c r="D1645" s="3"/>
      <c r="E1645" s="2"/>
      <c r="F1645" s="2"/>
      <c r="G1645" s="2"/>
      <c r="H1645" s="2"/>
      <c r="I1645" s="8"/>
      <c r="J1645" s="8"/>
      <c r="K1645" s="8"/>
      <c r="L1645" s="8"/>
      <c r="M1645" s="8"/>
    </row>
    <row r="1646" spans="3:13" x14ac:dyDescent="0.25">
      <c r="C1646" s="3"/>
      <c r="D1646" s="3"/>
      <c r="E1646" s="2"/>
      <c r="F1646" s="2"/>
      <c r="G1646" s="2"/>
      <c r="H1646" s="2"/>
      <c r="I1646" s="8"/>
      <c r="J1646" s="8"/>
      <c r="K1646" s="8"/>
      <c r="L1646" s="8"/>
      <c r="M1646" s="8"/>
    </row>
    <row r="1647" spans="3:13" x14ac:dyDescent="0.25">
      <c r="C1647" s="3"/>
      <c r="D1647" s="3"/>
      <c r="E1647" s="2"/>
      <c r="F1647" s="2"/>
      <c r="G1647" s="2"/>
      <c r="H1647" s="2"/>
      <c r="I1647" s="8"/>
      <c r="J1647" s="8"/>
      <c r="K1647" s="8"/>
      <c r="L1647" s="8"/>
      <c r="M1647" s="8"/>
    </row>
    <row r="1648" spans="3:13" x14ac:dyDescent="0.25">
      <c r="C1648" s="3"/>
      <c r="D1648" s="3"/>
      <c r="E1648" s="2"/>
      <c r="F1648" s="2"/>
      <c r="G1648" s="2"/>
      <c r="H1648" s="2"/>
      <c r="I1648" s="8"/>
      <c r="J1648" s="8"/>
      <c r="K1648" s="8"/>
      <c r="L1648" s="8"/>
      <c r="M1648" s="8"/>
    </row>
    <row r="1649" spans="3:13" x14ac:dyDescent="0.25">
      <c r="C1649" s="3"/>
      <c r="D1649" s="3"/>
      <c r="E1649" s="2"/>
      <c r="F1649" s="2"/>
      <c r="G1649" s="2"/>
      <c r="H1649" s="2"/>
      <c r="I1649" s="8"/>
      <c r="J1649" s="8"/>
      <c r="K1649" s="8"/>
      <c r="L1649" s="8"/>
      <c r="M1649" s="8"/>
    </row>
    <row r="1650" spans="3:13" x14ac:dyDescent="0.25">
      <c r="C1650" s="3"/>
      <c r="D1650" s="3"/>
      <c r="E1650" s="2"/>
      <c r="F1650" s="2"/>
      <c r="G1650" s="2"/>
      <c r="H1650" s="2"/>
      <c r="I1650" s="8"/>
      <c r="J1650" s="8"/>
      <c r="K1650" s="8"/>
      <c r="L1650" s="8"/>
      <c r="M1650" s="8"/>
    </row>
    <row r="1651" spans="3:13" x14ac:dyDescent="0.25">
      <c r="C1651" s="3"/>
      <c r="D1651" s="3"/>
      <c r="E1651" s="2"/>
      <c r="F1651" s="2"/>
      <c r="G1651" s="2"/>
      <c r="H1651" s="2"/>
      <c r="I1651" s="8"/>
      <c r="J1651" s="8"/>
      <c r="K1651" s="8"/>
      <c r="L1651" s="8"/>
      <c r="M1651" s="8"/>
    </row>
    <row r="1652" spans="3:13" x14ac:dyDescent="0.25">
      <c r="C1652" s="3"/>
      <c r="D1652" s="3"/>
      <c r="E1652" s="2"/>
      <c r="F1652" s="2"/>
      <c r="G1652" s="2"/>
      <c r="H1652" s="2"/>
      <c r="I1652" s="8"/>
      <c r="J1652" s="8"/>
      <c r="K1652" s="8"/>
      <c r="L1652" s="8"/>
      <c r="M1652" s="8"/>
    </row>
    <row r="1653" spans="3:13" x14ac:dyDescent="0.25">
      <c r="C1653" s="3"/>
      <c r="D1653" s="3"/>
      <c r="E1653" s="2"/>
      <c r="F1653" s="2"/>
      <c r="G1653" s="2"/>
      <c r="H1653" s="2"/>
      <c r="I1653" s="8"/>
      <c r="J1653" s="8"/>
      <c r="K1653" s="8"/>
      <c r="L1653" s="8"/>
      <c r="M1653" s="8"/>
    </row>
    <row r="1654" spans="3:13" x14ac:dyDescent="0.25">
      <c r="C1654" s="3"/>
      <c r="D1654" s="3"/>
      <c r="E1654" s="2"/>
      <c r="F1654" s="2"/>
      <c r="G1654" s="2"/>
      <c r="H1654" s="2"/>
      <c r="I1654" s="8"/>
      <c r="J1654" s="8"/>
      <c r="K1654" s="8"/>
      <c r="L1654" s="8"/>
      <c r="M1654" s="8"/>
    </row>
    <row r="1655" spans="3:13" x14ac:dyDescent="0.25">
      <c r="C1655" s="3"/>
      <c r="D1655" s="3"/>
      <c r="E1655" s="2"/>
      <c r="F1655" s="2"/>
      <c r="G1655" s="2"/>
      <c r="H1655" s="2"/>
      <c r="I1655" s="8"/>
      <c r="J1655" s="8"/>
      <c r="K1655" s="8"/>
      <c r="L1655" s="8"/>
      <c r="M1655" s="8"/>
    </row>
    <row r="1656" spans="3:13" x14ac:dyDescent="0.25">
      <c r="C1656" s="3"/>
      <c r="D1656" s="3"/>
      <c r="E1656" s="2"/>
      <c r="F1656" s="2"/>
      <c r="G1656" s="2"/>
      <c r="H1656" s="2"/>
      <c r="I1656" s="8"/>
      <c r="J1656" s="8"/>
      <c r="K1656" s="8"/>
      <c r="L1656" s="8"/>
      <c r="M1656" s="8"/>
    </row>
    <row r="1657" spans="3:13" x14ac:dyDescent="0.25">
      <c r="C1657" s="3"/>
      <c r="D1657" s="3"/>
      <c r="E1657" s="2"/>
      <c r="F1657" s="2"/>
      <c r="G1657" s="2"/>
      <c r="H1657" s="2"/>
      <c r="I1657" s="8"/>
      <c r="J1657" s="8"/>
      <c r="K1657" s="8"/>
      <c r="L1657" s="8"/>
      <c r="M1657" s="8"/>
    </row>
    <row r="1658" spans="3:13" x14ac:dyDescent="0.25">
      <c r="C1658" s="3"/>
      <c r="D1658" s="3"/>
      <c r="E1658" s="2"/>
      <c r="F1658" s="2"/>
      <c r="G1658" s="2"/>
      <c r="H1658" s="2"/>
      <c r="I1658" s="8"/>
      <c r="J1658" s="8"/>
      <c r="K1658" s="8"/>
      <c r="L1658" s="8"/>
      <c r="M1658" s="8"/>
    </row>
    <row r="1659" spans="3:13" x14ac:dyDescent="0.25">
      <c r="C1659" s="3"/>
      <c r="D1659" s="3"/>
      <c r="E1659" s="2"/>
      <c r="F1659" s="2"/>
      <c r="G1659" s="2"/>
      <c r="H1659" s="2"/>
      <c r="I1659" s="8"/>
      <c r="J1659" s="8"/>
      <c r="K1659" s="8"/>
      <c r="L1659" s="8"/>
      <c r="M1659" s="8"/>
    </row>
    <row r="1660" spans="3:13" x14ac:dyDescent="0.25">
      <c r="C1660" s="3"/>
      <c r="D1660" s="3"/>
      <c r="E1660" s="2"/>
      <c r="F1660" s="2"/>
      <c r="G1660" s="2"/>
      <c r="H1660" s="2"/>
      <c r="I1660" s="8"/>
      <c r="J1660" s="8"/>
      <c r="K1660" s="8"/>
      <c r="L1660" s="8"/>
      <c r="M1660" s="8"/>
    </row>
    <row r="1661" spans="3:13" x14ac:dyDescent="0.25">
      <c r="C1661" s="3"/>
      <c r="D1661" s="3"/>
      <c r="E1661" s="2"/>
      <c r="F1661" s="2"/>
      <c r="G1661" s="2"/>
      <c r="H1661" s="2"/>
      <c r="I1661" s="8"/>
      <c r="J1661" s="8"/>
      <c r="K1661" s="8"/>
      <c r="L1661" s="8"/>
      <c r="M1661" s="8"/>
    </row>
    <row r="1662" spans="3:13" x14ac:dyDescent="0.25">
      <c r="C1662" s="3"/>
      <c r="D1662" s="3"/>
      <c r="E1662" s="2"/>
      <c r="F1662" s="2"/>
      <c r="G1662" s="2"/>
      <c r="H1662" s="2"/>
      <c r="I1662" s="8"/>
      <c r="J1662" s="8"/>
      <c r="K1662" s="8"/>
      <c r="L1662" s="8"/>
      <c r="M1662" s="8"/>
    </row>
    <row r="1663" spans="3:13" x14ac:dyDescent="0.25">
      <c r="C1663" s="3"/>
      <c r="D1663" s="3"/>
      <c r="E1663" s="2"/>
      <c r="F1663" s="2"/>
      <c r="G1663" s="2"/>
      <c r="H1663" s="2"/>
      <c r="I1663" s="8"/>
      <c r="J1663" s="8"/>
      <c r="K1663" s="8"/>
      <c r="L1663" s="8"/>
      <c r="M1663" s="8"/>
    </row>
    <row r="1664" spans="3:13" x14ac:dyDescent="0.25">
      <c r="C1664" s="3"/>
      <c r="D1664" s="3"/>
      <c r="E1664" s="2"/>
      <c r="F1664" s="2"/>
      <c r="G1664" s="2"/>
      <c r="H1664" s="2"/>
      <c r="I1664" s="8"/>
      <c r="J1664" s="8"/>
      <c r="K1664" s="8"/>
      <c r="L1664" s="8"/>
      <c r="M1664" s="8"/>
    </row>
    <row r="1665" spans="3:13" x14ac:dyDescent="0.25">
      <c r="C1665" s="3"/>
      <c r="D1665" s="3"/>
      <c r="E1665" s="2"/>
      <c r="F1665" s="2"/>
      <c r="G1665" s="2"/>
      <c r="H1665" s="2"/>
      <c r="I1665" s="8"/>
      <c r="J1665" s="8"/>
      <c r="K1665" s="8"/>
      <c r="L1665" s="8"/>
      <c r="M1665" s="8"/>
    </row>
    <row r="1666" spans="3:13" x14ac:dyDescent="0.25">
      <c r="C1666" s="3"/>
      <c r="D1666" s="3"/>
      <c r="E1666" s="2"/>
      <c r="F1666" s="2"/>
      <c r="G1666" s="2"/>
      <c r="H1666" s="2"/>
      <c r="I1666" s="8"/>
      <c r="J1666" s="8"/>
      <c r="K1666" s="8"/>
      <c r="L1666" s="8"/>
      <c r="M1666" s="8"/>
    </row>
    <row r="1667" spans="3:13" x14ac:dyDescent="0.25">
      <c r="C1667" s="3"/>
      <c r="D1667" s="3"/>
      <c r="E1667" s="2"/>
      <c r="F1667" s="2"/>
      <c r="G1667" s="2"/>
      <c r="H1667" s="2"/>
      <c r="I1667" s="8"/>
      <c r="J1667" s="8"/>
      <c r="K1667" s="8"/>
      <c r="L1667" s="8"/>
      <c r="M1667" s="8"/>
    </row>
    <row r="1668" spans="3:13" x14ac:dyDescent="0.25">
      <c r="C1668" s="3"/>
      <c r="D1668" s="3"/>
      <c r="E1668" s="2"/>
      <c r="F1668" s="2"/>
      <c r="G1668" s="2"/>
      <c r="H1668" s="2"/>
      <c r="I1668" s="8"/>
      <c r="J1668" s="8"/>
      <c r="K1668" s="8"/>
      <c r="L1668" s="8"/>
      <c r="M1668" s="8"/>
    </row>
    <row r="1669" spans="3:13" x14ac:dyDescent="0.25">
      <c r="C1669" s="3"/>
      <c r="D1669" s="3"/>
      <c r="E1669" s="2"/>
      <c r="F1669" s="2"/>
      <c r="G1669" s="2"/>
      <c r="H1669" s="2"/>
      <c r="I1669" s="8"/>
      <c r="J1669" s="8"/>
      <c r="K1669" s="8"/>
      <c r="L1669" s="8"/>
      <c r="M1669" s="8"/>
    </row>
    <row r="1670" spans="3:13" x14ac:dyDescent="0.25">
      <c r="C1670" s="3"/>
      <c r="D1670" s="3"/>
      <c r="E1670" s="2"/>
      <c r="F1670" s="2"/>
      <c r="G1670" s="2"/>
      <c r="H1670" s="2"/>
      <c r="I1670" s="8"/>
      <c r="J1670" s="8"/>
      <c r="K1670" s="8"/>
      <c r="L1670" s="8"/>
      <c r="M1670" s="8"/>
    </row>
    <row r="1671" spans="3:13" x14ac:dyDescent="0.25">
      <c r="C1671" s="3"/>
      <c r="D1671" s="3"/>
      <c r="E1671" s="2"/>
      <c r="F1671" s="2"/>
      <c r="G1671" s="2"/>
      <c r="H1671" s="2"/>
      <c r="I1671" s="8"/>
      <c r="J1671" s="8"/>
      <c r="K1671" s="8"/>
      <c r="L1671" s="8"/>
      <c r="M1671" s="8"/>
    </row>
    <row r="1672" spans="3:13" x14ac:dyDescent="0.25">
      <c r="C1672" s="3"/>
      <c r="D1672" s="3"/>
      <c r="E1672" s="2"/>
      <c r="F1672" s="2"/>
      <c r="G1672" s="2"/>
      <c r="H1672" s="2"/>
      <c r="I1672" s="8"/>
      <c r="J1672" s="8"/>
      <c r="K1672" s="8"/>
      <c r="L1672" s="8"/>
      <c r="M1672" s="8"/>
    </row>
    <row r="1673" spans="3:13" x14ac:dyDescent="0.25">
      <c r="C1673" s="3"/>
      <c r="D1673" s="3"/>
      <c r="E1673" s="2"/>
      <c r="F1673" s="2"/>
      <c r="G1673" s="2"/>
      <c r="H1673" s="2"/>
      <c r="I1673" s="8"/>
      <c r="J1673" s="8"/>
      <c r="K1673" s="8"/>
      <c r="L1673" s="8"/>
      <c r="M1673" s="8"/>
    </row>
    <row r="1674" spans="3:13" x14ac:dyDescent="0.25">
      <c r="C1674" s="3"/>
      <c r="D1674" s="3"/>
      <c r="E1674" s="2"/>
      <c r="F1674" s="2"/>
      <c r="G1674" s="2"/>
      <c r="H1674" s="2"/>
      <c r="I1674" s="8"/>
      <c r="J1674" s="8"/>
      <c r="K1674" s="8"/>
      <c r="L1674" s="8"/>
      <c r="M1674" s="8"/>
    </row>
    <row r="1675" spans="3:13" x14ac:dyDescent="0.25">
      <c r="C1675" s="3"/>
      <c r="D1675" s="3"/>
      <c r="E1675" s="2"/>
      <c r="F1675" s="2"/>
      <c r="G1675" s="2"/>
      <c r="H1675" s="2"/>
      <c r="I1675" s="8"/>
      <c r="J1675" s="8"/>
      <c r="K1675" s="8"/>
      <c r="L1675" s="8"/>
      <c r="M1675" s="8"/>
    </row>
    <row r="1676" spans="3:13" x14ac:dyDescent="0.25">
      <c r="C1676" s="3"/>
      <c r="D1676" s="3"/>
      <c r="E1676" s="2"/>
      <c r="F1676" s="2"/>
      <c r="G1676" s="2"/>
      <c r="H1676" s="2"/>
      <c r="I1676" s="8"/>
      <c r="J1676" s="8"/>
      <c r="K1676" s="8"/>
      <c r="L1676" s="8"/>
      <c r="M1676" s="8"/>
    </row>
    <row r="1677" spans="3:13" x14ac:dyDescent="0.25">
      <c r="C1677" s="3"/>
      <c r="D1677" s="3"/>
      <c r="E1677" s="2"/>
      <c r="F1677" s="2"/>
      <c r="G1677" s="2"/>
      <c r="H1677" s="2"/>
      <c r="I1677" s="8"/>
      <c r="J1677" s="8"/>
      <c r="K1677" s="8"/>
      <c r="L1677" s="8"/>
      <c r="M1677" s="8"/>
    </row>
    <row r="1678" spans="3:13" x14ac:dyDescent="0.25">
      <c r="C1678" s="3"/>
      <c r="D1678" s="3"/>
      <c r="E1678" s="2"/>
      <c r="F1678" s="2"/>
      <c r="G1678" s="2"/>
      <c r="H1678" s="2"/>
      <c r="I1678" s="8"/>
      <c r="J1678" s="8"/>
      <c r="K1678" s="8"/>
      <c r="L1678" s="8"/>
      <c r="M1678" s="8"/>
    </row>
    <row r="1679" spans="3:13" x14ac:dyDescent="0.25">
      <c r="C1679" s="3"/>
      <c r="D1679" s="3"/>
      <c r="E1679" s="2"/>
      <c r="F1679" s="2"/>
      <c r="G1679" s="2"/>
      <c r="H1679" s="2"/>
      <c r="I1679" s="8"/>
      <c r="J1679" s="8"/>
      <c r="K1679" s="8"/>
      <c r="L1679" s="8"/>
      <c r="M1679" s="8"/>
    </row>
    <row r="1680" spans="3:13" x14ac:dyDescent="0.25">
      <c r="C1680" s="3"/>
      <c r="D1680" s="3"/>
      <c r="E1680" s="2"/>
      <c r="F1680" s="2"/>
      <c r="G1680" s="2"/>
      <c r="H1680" s="2"/>
      <c r="I1680" s="8"/>
      <c r="J1680" s="8"/>
      <c r="K1680" s="8"/>
      <c r="L1680" s="8"/>
      <c r="M1680" s="8"/>
    </row>
    <row r="1681" spans="3:13" x14ac:dyDescent="0.25">
      <c r="C1681" s="3"/>
      <c r="D1681" s="3"/>
      <c r="E1681" s="2"/>
      <c r="F1681" s="2"/>
      <c r="G1681" s="2"/>
      <c r="H1681" s="2"/>
      <c r="I1681" s="8"/>
      <c r="J1681" s="8"/>
      <c r="K1681" s="8"/>
      <c r="L1681" s="8"/>
      <c r="M1681" s="8"/>
    </row>
    <row r="1682" spans="3:13" x14ac:dyDescent="0.25">
      <c r="C1682" s="3"/>
      <c r="D1682" s="3"/>
      <c r="E1682" s="2"/>
      <c r="F1682" s="2"/>
      <c r="G1682" s="2"/>
      <c r="H1682" s="2"/>
      <c r="I1682" s="8"/>
      <c r="J1682" s="8"/>
      <c r="K1682" s="8"/>
      <c r="L1682" s="8"/>
      <c r="M1682" s="8"/>
    </row>
    <row r="1683" spans="3:13" x14ac:dyDescent="0.25">
      <c r="C1683" s="3"/>
      <c r="D1683" s="3"/>
      <c r="E1683" s="2"/>
      <c r="F1683" s="2"/>
      <c r="G1683" s="2"/>
      <c r="H1683" s="2"/>
      <c r="I1683" s="8"/>
      <c r="J1683" s="8"/>
      <c r="K1683" s="8"/>
      <c r="L1683" s="8"/>
      <c r="M1683" s="8"/>
    </row>
    <row r="1684" spans="3:13" x14ac:dyDescent="0.25">
      <c r="C1684" s="3"/>
      <c r="D1684" s="3"/>
      <c r="E1684" s="2"/>
      <c r="F1684" s="2"/>
      <c r="G1684" s="2"/>
      <c r="H1684" s="2"/>
      <c r="I1684" s="8"/>
      <c r="J1684" s="8"/>
      <c r="K1684" s="8"/>
      <c r="L1684" s="8"/>
      <c r="M1684" s="8"/>
    </row>
    <row r="1685" spans="3:13" x14ac:dyDescent="0.25">
      <c r="C1685" s="3"/>
      <c r="D1685" s="3"/>
      <c r="E1685" s="2"/>
      <c r="F1685" s="2"/>
      <c r="G1685" s="2"/>
      <c r="H1685" s="2"/>
      <c r="I1685" s="8"/>
      <c r="J1685" s="8"/>
      <c r="K1685" s="8"/>
      <c r="L1685" s="8"/>
      <c r="M1685" s="8"/>
    </row>
    <row r="1686" spans="3:13" x14ac:dyDescent="0.25">
      <c r="C1686" s="3"/>
      <c r="D1686" s="3"/>
      <c r="E1686" s="2"/>
      <c r="F1686" s="2"/>
      <c r="G1686" s="2"/>
      <c r="H1686" s="2"/>
      <c r="I1686" s="8"/>
      <c r="J1686" s="8"/>
      <c r="K1686" s="8"/>
      <c r="L1686" s="8"/>
      <c r="M1686" s="8"/>
    </row>
    <row r="1687" spans="3:13" x14ac:dyDescent="0.25">
      <c r="C1687" s="3"/>
      <c r="D1687" s="3"/>
      <c r="E1687" s="2"/>
      <c r="F1687" s="2"/>
      <c r="G1687" s="2"/>
      <c r="H1687" s="2"/>
      <c r="I1687" s="8"/>
      <c r="J1687" s="8"/>
      <c r="K1687" s="8"/>
      <c r="L1687" s="8"/>
      <c r="M1687" s="8"/>
    </row>
    <row r="1688" spans="3:13" x14ac:dyDescent="0.25">
      <c r="C1688" s="3"/>
      <c r="D1688" s="3"/>
      <c r="E1688" s="2"/>
      <c r="F1688" s="2"/>
      <c r="G1688" s="2"/>
      <c r="H1688" s="2"/>
      <c r="I1688" s="8"/>
      <c r="J1688" s="8"/>
      <c r="K1688" s="8"/>
      <c r="L1688" s="8"/>
      <c r="M1688" s="8"/>
    </row>
    <row r="1689" spans="3:13" x14ac:dyDescent="0.25">
      <c r="C1689" s="3"/>
      <c r="D1689" s="3"/>
      <c r="E1689" s="2"/>
      <c r="F1689" s="2"/>
      <c r="G1689" s="2"/>
      <c r="H1689" s="2"/>
      <c r="I1689" s="8"/>
      <c r="J1689" s="8"/>
      <c r="K1689" s="8"/>
      <c r="L1689" s="8"/>
      <c r="M1689" s="8"/>
    </row>
    <row r="1690" spans="3:13" x14ac:dyDescent="0.25">
      <c r="C1690" s="3"/>
      <c r="D1690" s="3"/>
      <c r="E1690" s="2"/>
      <c r="F1690" s="2"/>
      <c r="G1690" s="2"/>
      <c r="H1690" s="2"/>
      <c r="I1690" s="8"/>
      <c r="J1690" s="8"/>
      <c r="K1690" s="8"/>
      <c r="L1690" s="8"/>
      <c r="M1690" s="8"/>
    </row>
    <row r="1691" spans="3:13" x14ac:dyDescent="0.25">
      <c r="C1691" s="3"/>
      <c r="D1691" s="3"/>
      <c r="E1691" s="2"/>
      <c r="F1691" s="2"/>
      <c r="G1691" s="2"/>
      <c r="H1691" s="2"/>
      <c r="I1691" s="8"/>
      <c r="J1691" s="8"/>
      <c r="K1691" s="8"/>
      <c r="L1691" s="8"/>
      <c r="M1691" s="8"/>
    </row>
    <row r="1692" spans="3:13" x14ac:dyDescent="0.25">
      <c r="C1692" s="3"/>
      <c r="D1692" s="3"/>
      <c r="E1692" s="2"/>
      <c r="F1692" s="2"/>
      <c r="G1692" s="2"/>
      <c r="H1692" s="2"/>
      <c r="I1692" s="8"/>
      <c r="J1692" s="8"/>
      <c r="K1692" s="8"/>
      <c r="L1692" s="8"/>
      <c r="M1692" s="8"/>
    </row>
    <row r="1693" spans="3:13" x14ac:dyDescent="0.25">
      <c r="C1693" s="3"/>
      <c r="D1693" s="3"/>
      <c r="E1693" s="2"/>
      <c r="F1693" s="2"/>
      <c r="G1693" s="2"/>
      <c r="H1693" s="2"/>
      <c r="I1693" s="8"/>
      <c r="J1693" s="8"/>
      <c r="K1693" s="8"/>
      <c r="L1693" s="8"/>
      <c r="M1693" s="8"/>
    </row>
    <row r="1694" spans="3:13" x14ac:dyDescent="0.25">
      <c r="C1694" s="3"/>
      <c r="D1694" s="3"/>
      <c r="E1694" s="2"/>
      <c r="F1694" s="2"/>
      <c r="G1694" s="2"/>
      <c r="H1694" s="2"/>
      <c r="I1694" s="8"/>
      <c r="J1694" s="8"/>
      <c r="K1694" s="8"/>
      <c r="L1694" s="8"/>
      <c r="M1694" s="8"/>
    </row>
    <row r="1695" spans="3:13" x14ac:dyDescent="0.25">
      <c r="C1695" s="3"/>
      <c r="D1695" s="3"/>
      <c r="E1695" s="2"/>
      <c r="F1695" s="2"/>
      <c r="G1695" s="2"/>
      <c r="H1695" s="2"/>
      <c r="I1695" s="8"/>
      <c r="J1695" s="8"/>
      <c r="K1695" s="8"/>
      <c r="L1695" s="8"/>
      <c r="M1695" s="8"/>
    </row>
    <row r="1696" spans="3:13" x14ac:dyDescent="0.25">
      <c r="C1696" s="3"/>
      <c r="D1696" s="3"/>
      <c r="E1696" s="2"/>
      <c r="F1696" s="2"/>
      <c r="G1696" s="2"/>
      <c r="H1696" s="2"/>
      <c r="I1696" s="8"/>
      <c r="J1696" s="8"/>
      <c r="K1696" s="8"/>
      <c r="L1696" s="8"/>
      <c r="M1696" s="8"/>
    </row>
    <row r="1697" spans="3:13" x14ac:dyDescent="0.25">
      <c r="C1697" s="3"/>
      <c r="D1697" s="3"/>
      <c r="E1697" s="2"/>
      <c r="F1697" s="2"/>
      <c r="G1697" s="2"/>
      <c r="H1697" s="2"/>
      <c r="I1697" s="8"/>
      <c r="J1697" s="8"/>
      <c r="K1697" s="8"/>
      <c r="L1697" s="8"/>
      <c r="M1697" s="8"/>
    </row>
    <row r="1698" spans="3:13" x14ac:dyDescent="0.25">
      <c r="C1698" s="3"/>
      <c r="D1698" s="3"/>
      <c r="E1698" s="2"/>
      <c r="F1698" s="2"/>
      <c r="G1698" s="2"/>
      <c r="H1698" s="2"/>
      <c r="I1698" s="8"/>
      <c r="J1698" s="8"/>
      <c r="K1698" s="8"/>
      <c r="L1698" s="8"/>
      <c r="M1698" s="8"/>
    </row>
    <row r="1699" spans="3:13" x14ac:dyDescent="0.25">
      <c r="C1699" s="3"/>
      <c r="D1699" s="3"/>
      <c r="E1699" s="2"/>
      <c r="F1699" s="2"/>
      <c r="G1699" s="2"/>
      <c r="H1699" s="2"/>
      <c r="I1699" s="8"/>
      <c r="J1699" s="8"/>
      <c r="K1699" s="8"/>
      <c r="L1699" s="8"/>
      <c r="M1699" s="8"/>
    </row>
    <row r="1700" spans="3:13" x14ac:dyDescent="0.25">
      <c r="C1700" s="3"/>
      <c r="D1700" s="3"/>
      <c r="E1700" s="2"/>
      <c r="F1700" s="2"/>
      <c r="G1700" s="2"/>
      <c r="H1700" s="2"/>
      <c r="I1700" s="8"/>
      <c r="J1700" s="8"/>
      <c r="K1700" s="8"/>
      <c r="L1700" s="8"/>
      <c r="M1700" s="8"/>
    </row>
    <row r="1701" spans="3:13" x14ac:dyDescent="0.25">
      <c r="C1701" s="3"/>
      <c r="D1701" s="3"/>
      <c r="E1701" s="2"/>
      <c r="F1701" s="2"/>
      <c r="G1701" s="2"/>
      <c r="H1701" s="2"/>
      <c r="I1701" s="8"/>
      <c r="J1701" s="8"/>
      <c r="K1701" s="8"/>
      <c r="L1701" s="8"/>
      <c r="M1701" s="8"/>
    </row>
    <row r="1702" spans="3:13" x14ac:dyDescent="0.25">
      <c r="C1702" s="3"/>
      <c r="D1702" s="3"/>
      <c r="E1702" s="2"/>
      <c r="F1702" s="2"/>
      <c r="G1702" s="2"/>
      <c r="H1702" s="2"/>
      <c r="I1702" s="8"/>
      <c r="J1702" s="8"/>
      <c r="K1702" s="8"/>
      <c r="L1702" s="8"/>
      <c r="M1702" s="8"/>
    </row>
    <row r="1703" spans="3:13" x14ac:dyDescent="0.25">
      <c r="C1703" s="3"/>
      <c r="D1703" s="3"/>
      <c r="E1703" s="2"/>
      <c r="F1703" s="2"/>
      <c r="G1703" s="2"/>
      <c r="H1703" s="2"/>
      <c r="I1703" s="8"/>
      <c r="J1703" s="8"/>
      <c r="K1703" s="8"/>
      <c r="L1703" s="8"/>
      <c r="M1703" s="8"/>
    </row>
    <row r="1704" spans="3:13" x14ac:dyDescent="0.25">
      <c r="C1704" s="3"/>
      <c r="D1704" s="3"/>
      <c r="E1704" s="2"/>
      <c r="F1704" s="2"/>
      <c r="G1704" s="2"/>
      <c r="H1704" s="2"/>
      <c r="I1704" s="8"/>
      <c r="J1704" s="8"/>
      <c r="K1704" s="8"/>
      <c r="L1704" s="8"/>
      <c r="M1704" s="8"/>
    </row>
    <row r="1705" spans="3:13" x14ac:dyDescent="0.25">
      <c r="C1705" s="3"/>
      <c r="D1705" s="3"/>
      <c r="E1705" s="2"/>
      <c r="F1705" s="2"/>
      <c r="G1705" s="2"/>
      <c r="H1705" s="2"/>
      <c r="I1705" s="8"/>
      <c r="J1705" s="8"/>
      <c r="K1705" s="8"/>
      <c r="L1705" s="8"/>
      <c r="M1705" s="8"/>
    </row>
    <row r="1706" spans="3:13" x14ac:dyDescent="0.25">
      <c r="C1706" s="3"/>
      <c r="D1706" s="3"/>
      <c r="E1706" s="2"/>
      <c r="F1706" s="2"/>
      <c r="G1706" s="2"/>
      <c r="H1706" s="2"/>
      <c r="I1706" s="8"/>
      <c r="J1706" s="8"/>
      <c r="K1706" s="8"/>
      <c r="L1706" s="8"/>
      <c r="M1706" s="8"/>
    </row>
    <row r="1707" spans="3:13" x14ac:dyDescent="0.25">
      <c r="C1707" s="3"/>
      <c r="D1707" s="3"/>
      <c r="E1707" s="2"/>
      <c r="F1707" s="2"/>
      <c r="G1707" s="2"/>
      <c r="H1707" s="2"/>
      <c r="I1707" s="8"/>
      <c r="J1707" s="8"/>
      <c r="K1707" s="8"/>
      <c r="L1707" s="8"/>
      <c r="M1707" s="8"/>
    </row>
    <row r="1708" spans="3:13" x14ac:dyDescent="0.25">
      <c r="C1708" s="3"/>
      <c r="D1708" s="3"/>
      <c r="E1708" s="2"/>
      <c r="F1708" s="2"/>
      <c r="G1708" s="2"/>
      <c r="H1708" s="2"/>
      <c r="I1708" s="8"/>
      <c r="J1708" s="8"/>
      <c r="K1708" s="8"/>
      <c r="L1708" s="8"/>
      <c r="M1708" s="8"/>
    </row>
    <row r="1709" spans="3:13" x14ac:dyDescent="0.25">
      <c r="C1709" s="3"/>
      <c r="D1709" s="3"/>
      <c r="E1709" s="2"/>
      <c r="F1709" s="2"/>
      <c r="G1709" s="2"/>
      <c r="H1709" s="2"/>
      <c r="I1709" s="8"/>
      <c r="J1709" s="8"/>
      <c r="K1709" s="8"/>
      <c r="L1709" s="8"/>
      <c r="M1709" s="8"/>
    </row>
    <row r="1710" spans="3:13" x14ac:dyDescent="0.25">
      <c r="C1710" s="3"/>
      <c r="D1710" s="3"/>
      <c r="E1710" s="2"/>
      <c r="F1710" s="2"/>
      <c r="G1710" s="2"/>
      <c r="H1710" s="2"/>
      <c r="I1710" s="8"/>
      <c r="J1710" s="8"/>
      <c r="K1710" s="8"/>
      <c r="L1710" s="8"/>
      <c r="M1710" s="8"/>
    </row>
    <row r="1711" spans="3:13" x14ac:dyDescent="0.25">
      <c r="C1711" s="3"/>
      <c r="D1711" s="3"/>
      <c r="E1711" s="2"/>
      <c r="F1711" s="2"/>
      <c r="G1711" s="2"/>
      <c r="H1711" s="2"/>
      <c r="I1711" s="8"/>
      <c r="J1711" s="8"/>
      <c r="K1711" s="8"/>
      <c r="L1711" s="8"/>
      <c r="M1711" s="8"/>
    </row>
    <row r="1712" spans="3:13" x14ac:dyDescent="0.25">
      <c r="C1712" s="3"/>
      <c r="D1712" s="3"/>
      <c r="E1712" s="2"/>
      <c r="F1712" s="2"/>
      <c r="G1712" s="2"/>
      <c r="H1712" s="2"/>
      <c r="I1712" s="8"/>
      <c r="J1712" s="8"/>
      <c r="K1712" s="8"/>
      <c r="L1712" s="8"/>
      <c r="M1712" s="8"/>
    </row>
    <row r="1713" spans="3:13" x14ac:dyDescent="0.25">
      <c r="C1713" s="3"/>
      <c r="D1713" s="3"/>
      <c r="E1713" s="2"/>
      <c r="F1713" s="2"/>
      <c r="G1713" s="2"/>
      <c r="H1713" s="2"/>
      <c r="I1713" s="8"/>
      <c r="J1713" s="8"/>
      <c r="K1713" s="8"/>
      <c r="L1713" s="8"/>
      <c r="M1713" s="8"/>
    </row>
    <row r="1714" spans="3:13" x14ac:dyDescent="0.25">
      <c r="C1714" s="3"/>
      <c r="D1714" s="3"/>
      <c r="E1714" s="2"/>
      <c r="F1714" s="2"/>
      <c r="G1714" s="2"/>
      <c r="H1714" s="2"/>
      <c r="I1714" s="8"/>
      <c r="J1714" s="8"/>
      <c r="K1714" s="8"/>
      <c r="L1714" s="8"/>
      <c r="M1714" s="8"/>
    </row>
    <row r="1715" spans="3:13" x14ac:dyDescent="0.25">
      <c r="C1715" s="3"/>
      <c r="D1715" s="3"/>
      <c r="E1715" s="2"/>
      <c r="F1715" s="2"/>
      <c r="G1715" s="2"/>
      <c r="H1715" s="2"/>
      <c r="I1715" s="8"/>
      <c r="J1715" s="8"/>
      <c r="K1715" s="8"/>
      <c r="L1715" s="8"/>
      <c r="M1715" s="8"/>
    </row>
    <row r="1716" spans="3:13" x14ac:dyDescent="0.25">
      <c r="C1716" s="3"/>
      <c r="D1716" s="3"/>
      <c r="E1716" s="2"/>
      <c r="F1716" s="2"/>
      <c r="G1716" s="2"/>
      <c r="H1716" s="2"/>
      <c r="I1716" s="8"/>
      <c r="J1716" s="8"/>
      <c r="K1716" s="8"/>
      <c r="L1716" s="8"/>
      <c r="M1716" s="8"/>
    </row>
    <row r="1717" spans="3:13" x14ac:dyDescent="0.25">
      <c r="C1717" s="3"/>
      <c r="D1717" s="3"/>
      <c r="E1717" s="2"/>
      <c r="F1717" s="2"/>
      <c r="G1717" s="2"/>
      <c r="H1717" s="2"/>
      <c r="I1717" s="8"/>
      <c r="J1717" s="8"/>
      <c r="K1717" s="8"/>
      <c r="L1717" s="8"/>
      <c r="M1717" s="8"/>
    </row>
    <row r="1718" spans="3:13" x14ac:dyDescent="0.25">
      <c r="C1718" s="3"/>
      <c r="D1718" s="3"/>
      <c r="E1718" s="2"/>
      <c r="F1718" s="2"/>
      <c r="G1718" s="2"/>
      <c r="H1718" s="2"/>
      <c r="I1718" s="8"/>
      <c r="J1718" s="8"/>
      <c r="K1718" s="8"/>
      <c r="L1718" s="8"/>
      <c r="M1718" s="8"/>
    </row>
    <row r="1719" spans="3:13" x14ac:dyDescent="0.25">
      <c r="C1719" s="3"/>
      <c r="D1719" s="3"/>
      <c r="E1719" s="2"/>
      <c r="F1719" s="2"/>
      <c r="G1719" s="2"/>
      <c r="H1719" s="2"/>
      <c r="I1719" s="8"/>
      <c r="J1719" s="8"/>
      <c r="K1719" s="8"/>
      <c r="L1719" s="8"/>
      <c r="M1719" s="8"/>
    </row>
    <row r="1720" spans="3:13" x14ac:dyDescent="0.25">
      <c r="C1720" s="3"/>
      <c r="D1720" s="3"/>
      <c r="E1720" s="2"/>
      <c r="F1720" s="2"/>
      <c r="G1720" s="2"/>
      <c r="H1720" s="2"/>
      <c r="I1720" s="8"/>
      <c r="J1720" s="8"/>
      <c r="K1720" s="8"/>
      <c r="L1720" s="8"/>
      <c r="M1720" s="8"/>
    </row>
    <row r="1721" spans="3:13" x14ac:dyDescent="0.25">
      <c r="C1721" s="3"/>
      <c r="D1721" s="3"/>
      <c r="E1721" s="2"/>
      <c r="F1721" s="2"/>
      <c r="G1721" s="2"/>
      <c r="H1721" s="2"/>
      <c r="I1721" s="8"/>
      <c r="J1721" s="8"/>
      <c r="K1721" s="8"/>
      <c r="L1721" s="8"/>
      <c r="M1721" s="8"/>
    </row>
    <row r="1722" spans="3:13" x14ac:dyDescent="0.25">
      <c r="C1722" s="3"/>
      <c r="D1722" s="3"/>
      <c r="E1722" s="2"/>
      <c r="F1722" s="2"/>
      <c r="G1722" s="2"/>
      <c r="H1722" s="2"/>
      <c r="I1722" s="8"/>
      <c r="J1722" s="8"/>
      <c r="K1722" s="8"/>
      <c r="L1722" s="8"/>
      <c r="M1722" s="8"/>
    </row>
    <row r="1723" spans="3:13" x14ac:dyDescent="0.25">
      <c r="C1723" s="3"/>
      <c r="D1723" s="3"/>
      <c r="E1723" s="2"/>
      <c r="F1723" s="2"/>
      <c r="G1723" s="2"/>
      <c r="H1723" s="2"/>
      <c r="I1723" s="8"/>
      <c r="J1723" s="8"/>
      <c r="K1723" s="8"/>
      <c r="L1723" s="8"/>
      <c r="M1723" s="8"/>
    </row>
    <row r="1724" spans="3:13" x14ac:dyDescent="0.25">
      <c r="C1724" s="3"/>
      <c r="D1724" s="3"/>
      <c r="E1724" s="2"/>
      <c r="F1724" s="2"/>
      <c r="G1724" s="2"/>
      <c r="H1724" s="2"/>
      <c r="I1724" s="8"/>
      <c r="J1724" s="8"/>
      <c r="K1724" s="8"/>
      <c r="L1724" s="8"/>
      <c r="M1724" s="8"/>
    </row>
    <row r="1725" spans="3:13" x14ac:dyDescent="0.25">
      <c r="C1725" s="3"/>
      <c r="D1725" s="3"/>
      <c r="E1725" s="2"/>
      <c r="F1725" s="2"/>
      <c r="G1725" s="2"/>
      <c r="H1725" s="2"/>
      <c r="I1725" s="8"/>
      <c r="J1725" s="8"/>
      <c r="K1725" s="8"/>
      <c r="L1725" s="8"/>
      <c r="M1725" s="8"/>
    </row>
    <row r="1726" spans="3:13" x14ac:dyDescent="0.25">
      <c r="C1726" s="3"/>
      <c r="D1726" s="3"/>
      <c r="E1726" s="2"/>
      <c r="F1726" s="2"/>
      <c r="G1726" s="2"/>
      <c r="H1726" s="2"/>
      <c r="I1726" s="8"/>
      <c r="J1726" s="8"/>
      <c r="K1726" s="8"/>
      <c r="L1726" s="8"/>
      <c r="M1726" s="8"/>
    </row>
    <row r="1727" spans="3:13" x14ac:dyDescent="0.25">
      <c r="C1727" s="3"/>
      <c r="D1727" s="3"/>
      <c r="E1727" s="2"/>
      <c r="F1727" s="2"/>
      <c r="G1727" s="2"/>
      <c r="H1727" s="2"/>
      <c r="I1727" s="8"/>
      <c r="J1727" s="8"/>
      <c r="K1727" s="8"/>
      <c r="L1727" s="8"/>
      <c r="M1727" s="8"/>
    </row>
    <row r="1728" spans="3:13" x14ac:dyDescent="0.25">
      <c r="C1728" s="3"/>
      <c r="D1728" s="3"/>
      <c r="E1728" s="2"/>
      <c r="F1728" s="2"/>
      <c r="G1728" s="2"/>
      <c r="H1728" s="2"/>
      <c r="I1728" s="8"/>
      <c r="J1728" s="8"/>
      <c r="K1728" s="8"/>
      <c r="L1728" s="8"/>
      <c r="M1728" s="8"/>
    </row>
    <row r="1729" spans="3:13" x14ac:dyDescent="0.25">
      <c r="C1729" s="3"/>
      <c r="D1729" s="3"/>
      <c r="E1729" s="2"/>
      <c r="F1729" s="2"/>
      <c r="G1729" s="2"/>
      <c r="H1729" s="2"/>
      <c r="I1729" s="8"/>
      <c r="J1729" s="8"/>
      <c r="K1729" s="8"/>
      <c r="L1729" s="8"/>
      <c r="M1729" s="8"/>
    </row>
    <row r="1730" spans="3:13" x14ac:dyDescent="0.25">
      <c r="C1730" s="3"/>
      <c r="D1730" s="3"/>
      <c r="E1730" s="2"/>
      <c r="F1730" s="2"/>
      <c r="G1730" s="2"/>
      <c r="H1730" s="2"/>
      <c r="I1730" s="8"/>
      <c r="J1730" s="8"/>
      <c r="K1730" s="8"/>
      <c r="L1730" s="8"/>
      <c r="M1730" s="8"/>
    </row>
    <row r="1731" spans="3:13" x14ac:dyDescent="0.25">
      <c r="C1731" s="3"/>
      <c r="D1731" s="3"/>
      <c r="E1731" s="2"/>
      <c r="F1731" s="2"/>
      <c r="G1731" s="2"/>
      <c r="H1731" s="2"/>
      <c r="I1731" s="8"/>
      <c r="J1731" s="8"/>
      <c r="K1731" s="8"/>
      <c r="L1731" s="8"/>
      <c r="M1731" s="8"/>
    </row>
    <row r="1732" spans="3:13" x14ac:dyDescent="0.25">
      <c r="C1732" s="3"/>
      <c r="D1732" s="3"/>
      <c r="E1732" s="2"/>
      <c r="F1732" s="2"/>
      <c r="G1732" s="2"/>
      <c r="H1732" s="2"/>
      <c r="I1732" s="8"/>
      <c r="J1732" s="8"/>
      <c r="K1732" s="8"/>
      <c r="L1732" s="8"/>
      <c r="M1732" s="8"/>
    </row>
    <row r="1733" spans="3:13" x14ac:dyDescent="0.25">
      <c r="C1733" s="3"/>
      <c r="D1733" s="3"/>
      <c r="E1733" s="2"/>
      <c r="F1733" s="2"/>
      <c r="G1733" s="2"/>
      <c r="H1733" s="2"/>
      <c r="I1733" s="8"/>
      <c r="J1733" s="8"/>
      <c r="K1733" s="8"/>
      <c r="L1733" s="8"/>
      <c r="M1733" s="8"/>
    </row>
    <row r="1734" spans="3:13" x14ac:dyDescent="0.25">
      <c r="C1734" s="3"/>
      <c r="D1734" s="3"/>
      <c r="E1734" s="2"/>
      <c r="F1734" s="2"/>
      <c r="G1734" s="2"/>
      <c r="H1734" s="2"/>
      <c r="I1734" s="8"/>
      <c r="J1734" s="8"/>
      <c r="K1734" s="8"/>
      <c r="L1734" s="8"/>
      <c r="M1734" s="8"/>
    </row>
    <row r="1735" spans="3:13" x14ac:dyDescent="0.25">
      <c r="C1735" s="3"/>
      <c r="D1735" s="3"/>
      <c r="E1735" s="2"/>
      <c r="F1735" s="2"/>
      <c r="G1735" s="2"/>
      <c r="H1735" s="2"/>
      <c r="I1735" s="8"/>
      <c r="J1735" s="8"/>
      <c r="K1735" s="8"/>
      <c r="L1735" s="8"/>
      <c r="M1735" s="8"/>
    </row>
    <row r="1736" spans="3:13" x14ac:dyDescent="0.25">
      <c r="C1736" s="3"/>
      <c r="D1736" s="3"/>
      <c r="E1736" s="2"/>
      <c r="F1736" s="2"/>
      <c r="G1736" s="2"/>
      <c r="H1736" s="2"/>
      <c r="I1736" s="8"/>
      <c r="J1736" s="8"/>
      <c r="K1736" s="8"/>
      <c r="L1736" s="8"/>
      <c r="M1736" s="8"/>
    </row>
    <row r="1737" spans="3:13" x14ac:dyDescent="0.25">
      <c r="C1737" s="3"/>
      <c r="D1737" s="3"/>
      <c r="E1737" s="2"/>
      <c r="F1737" s="2"/>
      <c r="G1737" s="2"/>
      <c r="H1737" s="2"/>
      <c r="I1737" s="8"/>
      <c r="J1737" s="8"/>
      <c r="K1737" s="8"/>
      <c r="L1737" s="8"/>
      <c r="M1737" s="8"/>
    </row>
    <row r="1738" spans="3:13" x14ac:dyDescent="0.25">
      <c r="C1738" s="3"/>
      <c r="D1738" s="3"/>
      <c r="E1738" s="2"/>
      <c r="F1738" s="2"/>
      <c r="G1738" s="2"/>
      <c r="H1738" s="2"/>
      <c r="I1738" s="8"/>
      <c r="J1738" s="8"/>
      <c r="K1738" s="8"/>
      <c r="L1738" s="8"/>
      <c r="M1738" s="8"/>
    </row>
    <row r="1739" spans="3:13" x14ac:dyDescent="0.25">
      <c r="C1739" s="3"/>
      <c r="D1739" s="3"/>
      <c r="E1739" s="2"/>
      <c r="F1739" s="2"/>
      <c r="G1739" s="2"/>
      <c r="H1739" s="2"/>
      <c r="I1739" s="8"/>
      <c r="J1739" s="8"/>
      <c r="K1739" s="8"/>
      <c r="L1739" s="8"/>
      <c r="M1739" s="8"/>
    </row>
    <row r="1740" spans="3:13" x14ac:dyDescent="0.25">
      <c r="C1740" s="3"/>
      <c r="D1740" s="3"/>
      <c r="E1740" s="2"/>
      <c r="F1740" s="2"/>
      <c r="G1740" s="2"/>
      <c r="H1740" s="2"/>
      <c r="I1740" s="8"/>
      <c r="J1740" s="8"/>
      <c r="K1740" s="8"/>
      <c r="L1740" s="8"/>
      <c r="M1740" s="8"/>
    </row>
    <row r="1741" spans="3:13" x14ac:dyDescent="0.25">
      <c r="C1741" s="3"/>
      <c r="D1741" s="3"/>
      <c r="E1741" s="2"/>
      <c r="F1741" s="2"/>
      <c r="G1741" s="2"/>
      <c r="H1741" s="2"/>
      <c r="I1741" s="8"/>
      <c r="J1741" s="8"/>
      <c r="K1741" s="8"/>
      <c r="L1741" s="8"/>
      <c r="M1741" s="8"/>
    </row>
    <row r="1742" spans="3:13" x14ac:dyDescent="0.25">
      <c r="C1742" s="3"/>
      <c r="D1742" s="3"/>
      <c r="E1742" s="2"/>
      <c r="F1742" s="2"/>
      <c r="G1742" s="2"/>
      <c r="H1742" s="2"/>
      <c r="I1742" s="8"/>
      <c r="J1742" s="8"/>
      <c r="K1742" s="8"/>
      <c r="L1742" s="8"/>
      <c r="M1742" s="8"/>
    </row>
    <row r="1743" spans="3:13" x14ac:dyDescent="0.25">
      <c r="C1743" s="3"/>
      <c r="D1743" s="3"/>
      <c r="E1743" s="2"/>
      <c r="F1743" s="2"/>
      <c r="G1743" s="2"/>
      <c r="H1743" s="2"/>
      <c r="I1743" s="8"/>
      <c r="J1743" s="8"/>
      <c r="K1743" s="8"/>
      <c r="L1743" s="8"/>
      <c r="M1743" s="8"/>
    </row>
    <row r="1744" spans="3:13" x14ac:dyDescent="0.25">
      <c r="C1744" s="3"/>
      <c r="D1744" s="3"/>
      <c r="E1744" s="2"/>
      <c r="F1744" s="2"/>
      <c r="G1744" s="2"/>
      <c r="H1744" s="2"/>
      <c r="I1744" s="8"/>
      <c r="J1744" s="8"/>
      <c r="K1744" s="8"/>
      <c r="L1744" s="8"/>
      <c r="M1744" s="8"/>
    </row>
    <row r="1745" spans="3:13" x14ac:dyDescent="0.25">
      <c r="C1745" s="3"/>
      <c r="D1745" s="3"/>
      <c r="E1745" s="2"/>
      <c r="F1745" s="2"/>
      <c r="G1745" s="2"/>
      <c r="H1745" s="2"/>
      <c r="I1745" s="8"/>
      <c r="J1745" s="8"/>
      <c r="K1745" s="8"/>
      <c r="L1745" s="8"/>
      <c r="M1745" s="8"/>
    </row>
    <row r="1746" spans="3:13" x14ac:dyDescent="0.25">
      <c r="C1746" s="3"/>
      <c r="D1746" s="3"/>
      <c r="E1746" s="2"/>
      <c r="F1746" s="2"/>
      <c r="G1746" s="2"/>
      <c r="H1746" s="2"/>
      <c r="I1746" s="8"/>
      <c r="J1746" s="8"/>
      <c r="K1746" s="8"/>
      <c r="L1746" s="8"/>
      <c r="M1746" s="8"/>
    </row>
    <row r="1747" spans="3:13" x14ac:dyDescent="0.25">
      <c r="C1747" s="3"/>
      <c r="D1747" s="3"/>
      <c r="E1747" s="2"/>
      <c r="F1747" s="2"/>
      <c r="G1747" s="2"/>
      <c r="H1747" s="2"/>
      <c r="I1747" s="8"/>
      <c r="J1747" s="8"/>
      <c r="K1747" s="8"/>
      <c r="L1747" s="8"/>
      <c r="M1747" s="8"/>
    </row>
    <row r="1748" spans="3:13" x14ac:dyDescent="0.25">
      <c r="C1748" s="3"/>
      <c r="D1748" s="3"/>
      <c r="E1748" s="2"/>
      <c r="F1748" s="2"/>
      <c r="G1748" s="2"/>
      <c r="H1748" s="2"/>
      <c r="I1748" s="8"/>
      <c r="J1748" s="8"/>
      <c r="K1748" s="8"/>
      <c r="L1748" s="8"/>
      <c r="M1748" s="8"/>
    </row>
    <row r="1749" spans="3:13" x14ac:dyDescent="0.25">
      <c r="C1749" s="3"/>
      <c r="D1749" s="3"/>
      <c r="E1749" s="2"/>
      <c r="F1749" s="2"/>
      <c r="G1749" s="2"/>
      <c r="H1749" s="2"/>
      <c r="I1749" s="8"/>
      <c r="J1749" s="8"/>
      <c r="K1749" s="8"/>
      <c r="L1749" s="8"/>
      <c r="M1749" s="8"/>
    </row>
    <row r="1750" spans="3:13" x14ac:dyDescent="0.25">
      <c r="C1750" s="3"/>
      <c r="D1750" s="3"/>
      <c r="E1750" s="2"/>
      <c r="F1750" s="2"/>
      <c r="G1750" s="2"/>
      <c r="H1750" s="2"/>
      <c r="I1750" s="8"/>
      <c r="J1750" s="8"/>
      <c r="K1750" s="8"/>
      <c r="L1750" s="8"/>
      <c r="M1750" s="8"/>
    </row>
    <row r="1751" spans="3:13" x14ac:dyDescent="0.25">
      <c r="C1751" s="3"/>
      <c r="D1751" s="3"/>
      <c r="E1751" s="2"/>
      <c r="F1751" s="2"/>
      <c r="G1751" s="2"/>
      <c r="H1751" s="2"/>
      <c r="I1751" s="8"/>
      <c r="J1751" s="8"/>
      <c r="K1751" s="8"/>
      <c r="L1751" s="8"/>
      <c r="M1751" s="8"/>
    </row>
    <row r="1752" spans="3:13" x14ac:dyDescent="0.25">
      <c r="C1752" s="3"/>
      <c r="D1752" s="3"/>
      <c r="E1752" s="2"/>
      <c r="F1752" s="2"/>
      <c r="G1752" s="2"/>
      <c r="H1752" s="2"/>
      <c r="I1752" s="8"/>
      <c r="J1752" s="8"/>
      <c r="K1752" s="8"/>
      <c r="L1752" s="8"/>
      <c r="M1752" s="8"/>
    </row>
    <row r="1753" spans="3:13" x14ac:dyDescent="0.25">
      <c r="C1753" s="3"/>
      <c r="D1753" s="3"/>
      <c r="E1753" s="2"/>
      <c r="F1753" s="2"/>
      <c r="G1753" s="2"/>
      <c r="H1753" s="2"/>
      <c r="I1753" s="8"/>
      <c r="J1753" s="8"/>
      <c r="K1753" s="8"/>
      <c r="L1753" s="8"/>
      <c r="M1753" s="8"/>
    </row>
    <row r="1754" spans="3:13" x14ac:dyDescent="0.25">
      <c r="C1754" s="3"/>
      <c r="D1754" s="3"/>
      <c r="E1754" s="2"/>
      <c r="F1754" s="2"/>
      <c r="G1754" s="2"/>
      <c r="H1754" s="2"/>
      <c r="I1754" s="8"/>
      <c r="J1754" s="8"/>
      <c r="K1754" s="8"/>
      <c r="L1754" s="8"/>
      <c r="M1754" s="8"/>
    </row>
    <row r="1755" spans="3:13" x14ac:dyDescent="0.25">
      <c r="C1755" s="3"/>
      <c r="D1755" s="3"/>
      <c r="E1755" s="2"/>
      <c r="F1755" s="2"/>
      <c r="G1755" s="2"/>
      <c r="H1755" s="2"/>
      <c r="I1755" s="8"/>
      <c r="J1755" s="8"/>
      <c r="K1755" s="8"/>
      <c r="L1755" s="8"/>
      <c r="M1755" s="8"/>
    </row>
    <row r="1756" spans="3:13" x14ac:dyDescent="0.25">
      <c r="C1756" s="3"/>
      <c r="D1756" s="3"/>
      <c r="E1756" s="2"/>
      <c r="F1756" s="2"/>
      <c r="G1756" s="2"/>
      <c r="H1756" s="2"/>
      <c r="I1756" s="8"/>
      <c r="J1756" s="8"/>
      <c r="K1756" s="8"/>
      <c r="L1756" s="8"/>
      <c r="M1756" s="8"/>
    </row>
    <row r="1757" spans="3:13" x14ac:dyDescent="0.25">
      <c r="C1757" s="3"/>
      <c r="D1757" s="3"/>
      <c r="E1757" s="2"/>
      <c r="F1757" s="2"/>
      <c r="G1757" s="2"/>
      <c r="H1757" s="2"/>
      <c r="I1757" s="8"/>
      <c r="J1757" s="8"/>
      <c r="K1757" s="8"/>
      <c r="L1757" s="8"/>
      <c r="M1757" s="8"/>
    </row>
    <row r="1758" spans="3:13" x14ac:dyDescent="0.25">
      <c r="C1758" s="3"/>
      <c r="D1758" s="3"/>
      <c r="E1758" s="2"/>
      <c r="F1758" s="2"/>
      <c r="G1758" s="2"/>
      <c r="H1758" s="2"/>
      <c r="I1758" s="8"/>
      <c r="J1758" s="8"/>
      <c r="K1758" s="8"/>
      <c r="L1758" s="8"/>
      <c r="M1758" s="8"/>
    </row>
    <row r="1759" spans="3:13" x14ac:dyDescent="0.25">
      <c r="C1759" s="3"/>
      <c r="D1759" s="3"/>
      <c r="E1759" s="2"/>
      <c r="F1759" s="2"/>
      <c r="G1759" s="2"/>
      <c r="H1759" s="2"/>
      <c r="I1759" s="8"/>
      <c r="J1759" s="8"/>
      <c r="K1759" s="8"/>
      <c r="L1759" s="8"/>
      <c r="M1759" s="8"/>
    </row>
    <row r="1760" spans="3:13" x14ac:dyDescent="0.25">
      <c r="C1760" s="3"/>
      <c r="D1760" s="3"/>
      <c r="E1760" s="2"/>
      <c r="F1760" s="2"/>
      <c r="G1760" s="2"/>
      <c r="H1760" s="2"/>
      <c r="I1760" s="8"/>
      <c r="J1760" s="8"/>
      <c r="K1760" s="8"/>
      <c r="L1760" s="8"/>
      <c r="M1760" s="8"/>
    </row>
    <row r="1761" spans="3:13" x14ac:dyDescent="0.25">
      <c r="C1761" s="3"/>
      <c r="D1761" s="3"/>
      <c r="E1761" s="2"/>
      <c r="F1761" s="2"/>
      <c r="G1761" s="2"/>
      <c r="H1761" s="2"/>
      <c r="I1761" s="8"/>
      <c r="J1761" s="8"/>
      <c r="K1761" s="8"/>
      <c r="L1761" s="8"/>
      <c r="M1761" s="8"/>
    </row>
    <row r="1762" spans="3:13" x14ac:dyDescent="0.25">
      <c r="C1762" s="3"/>
      <c r="D1762" s="3"/>
      <c r="E1762" s="2"/>
      <c r="F1762" s="2"/>
      <c r="G1762" s="2"/>
      <c r="H1762" s="2"/>
      <c r="I1762" s="8"/>
      <c r="J1762" s="8"/>
      <c r="K1762" s="8"/>
      <c r="L1762" s="8"/>
      <c r="M1762" s="8"/>
    </row>
    <row r="1763" spans="3:13" x14ac:dyDescent="0.25">
      <c r="C1763" s="3"/>
      <c r="D1763" s="3"/>
      <c r="E1763" s="2"/>
      <c r="F1763" s="2"/>
      <c r="G1763" s="2"/>
      <c r="H1763" s="2"/>
      <c r="I1763" s="8"/>
      <c r="J1763" s="8"/>
      <c r="K1763" s="8"/>
      <c r="L1763" s="8"/>
      <c r="M1763" s="8"/>
    </row>
    <row r="1764" spans="3:13" x14ac:dyDescent="0.25">
      <c r="C1764" s="3"/>
      <c r="D1764" s="3"/>
      <c r="E1764" s="2"/>
      <c r="F1764" s="2"/>
      <c r="G1764" s="2"/>
      <c r="H1764" s="2"/>
      <c r="I1764" s="8"/>
      <c r="J1764" s="8"/>
      <c r="K1764" s="8"/>
      <c r="L1764" s="8"/>
      <c r="M1764" s="8"/>
    </row>
    <row r="1765" spans="3:13" x14ac:dyDescent="0.25">
      <c r="C1765" s="3"/>
      <c r="D1765" s="3"/>
      <c r="E1765" s="2"/>
      <c r="F1765" s="2"/>
      <c r="G1765" s="2"/>
      <c r="H1765" s="2"/>
      <c r="I1765" s="8"/>
      <c r="J1765" s="8"/>
      <c r="K1765" s="8"/>
      <c r="L1765" s="8"/>
      <c r="M1765" s="8"/>
    </row>
    <row r="1766" spans="3:13" x14ac:dyDescent="0.25">
      <c r="C1766" s="3"/>
      <c r="D1766" s="3"/>
      <c r="E1766" s="2"/>
      <c r="F1766" s="2"/>
      <c r="G1766" s="2"/>
      <c r="H1766" s="2"/>
      <c r="I1766" s="8"/>
      <c r="J1766" s="8"/>
      <c r="K1766" s="8"/>
      <c r="L1766" s="8"/>
      <c r="M1766" s="8"/>
    </row>
    <row r="1767" spans="3:13" x14ac:dyDescent="0.25">
      <c r="C1767" s="3"/>
      <c r="D1767" s="3"/>
      <c r="E1767" s="2"/>
      <c r="F1767" s="2"/>
      <c r="G1767" s="2"/>
      <c r="H1767" s="2"/>
      <c r="I1767" s="8"/>
      <c r="J1767" s="8"/>
      <c r="K1767" s="8"/>
      <c r="L1767" s="8"/>
      <c r="M1767" s="8"/>
    </row>
    <row r="1768" spans="3:13" x14ac:dyDescent="0.25">
      <c r="C1768" s="3"/>
      <c r="D1768" s="3"/>
      <c r="E1768" s="2"/>
      <c r="F1768" s="2"/>
      <c r="G1768" s="2"/>
      <c r="H1768" s="2"/>
      <c r="I1768" s="8"/>
      <c r="J1768" s="8"/>
      <c r="K1768" s="8"/>
      <c r="L1768" s="8"/>
      <c r="M1768" s="8"/>
    </row>
    <row r="1769" spans="3:13" x14ac:dyDescent="0.25">
      <c r="C1769" s="3"/>
      <c r="D1769" s="3"/>
      <c r="E1769" s="2"/>
      <c r="F1769" s="2"/>
      <c r="G1769" s="2"/>
      <c r="H1769" s="2"/>
      <c r="I1769" s="8"/>
      <c r="J1769" s="8"/>
      <c r="K1769" s="8"/>
      <c r="L1769" s="8"/>
      <c r="M1769" s="8"/>
    </row>
    <row r="1770" spans="3:13" x14ac:dyDescent="0.25">
      <c r="C1770" s="3"/>
      <c r="D1770" s="3"/>
      <c r="E1770" s="2"/>
      <c r="F1770" s="2"/>
      <c r="G1770" s="2"/>
      <c r="H1770" s="2"/>
      <c r="I1770" s="8"/>
      <c r="J1770" s="8"/>
      <c r="K1770" s="8"/>
      <c r="L1770" s="8"/>
      <c r="M1770" s="8"/>
    </row>
    <row r="1771" spans="3:13" x14ac:dyDescent="0.25">
      <c r="C1771" s="3"/>
      <c r="D1771" s="3"/>
      <c r="E1771" s="2"/>
      <c r="F1771" s="2"/>
      <c r="G1771" s="2"/>
      <c r="H1771" s="2"/>
      <c r="I1771" s="8"/>
      <c r="J1771" s="8"/>
      <c r="K1771" s="8"/>
      <c r="L1771" s="8"/>
      <c r="M1771" s="8"/>
    </row>
    <row r="1772" spans="3:13" x14ac:dyDescent="0.25">
      <c r="C1772" s="3"/>
      <c r="D1772" s="3"/>
      <c r="E1772" s="2"/>
      <c r="F1772" s="2"/>
      <c r="G1772" s="2"/>
      <c r="H1772" s="2"/>
      <c r="I1772" s="8"/>
      <c r="J1772" s="8"/>
      <c r="K1772" s="8"/>
      <c r="L1772" s="8"/>
      <c r="M1772" s="8"/>
    </row>
    <row r="1773" spans="3:13" x14ac:dyDescent="0.25">
      <c r="C1773" s="3"/>
      <c r="D1773" s="3"/>
      <c r="E1773" s="2"/>
      <c r="F1773" s="2"/>
      <c r="G1773" s="2"/>
      <c r="H1773" s="2"/>
      <c r="I1773" s="8"/>
      <c r="J1773" s="8"/>
      <c r="K1773" s="8"/>
      <c r="L1773" s="8"/>
      <c r="M1773" s="8"/>
    </row>
    <row r="1774" spans="3:13" x14ac:dyDescent="0.25">
      <c r="C1774" s="3"/>
      <c r="D1774" s="3"/>
      <c r="E1774" s="2"/>
      <c r="F1774" s="2"/>
      <c r="G1774" s="2"/>
      <c r="H1774" s="2"/>
      <c r="I1774" s="8"/>
      <c r="J1774" s="8"/>
      <c r="K1774" s="8"/>
      <c r="L1774" s="8"/>
      <c r="M1774" s="8"/>
    </row>
    <row r="1775" spans="3:13" x14ac:dyDescent="0.25">
      <c r="C1775" s="3"/>
      <c r="D1775" s="3"/>
      <c r="E1775" s="2"/>
      <c r="F1775" s="2"/>
      <c r="G1775" s="2"/>
      <c r="H1775" s="2"/>
      <c r="I1775" s="8"/>
      <c r="J1775" s="8"/>
      <c r="K1775" s="8"/>
      <c r="L1775" s="8"/>
      <c r="M1775" s="8"/>
    </row>
    <row r="1776" spans="3:13" x14ac:dyDescent="0.25">
      <c r="C1776" s="3"/>
      <c r="D1776" s="3"/>
      <c r="E1776" s="2"/>
      <c r="F1776" s="2"/>
      <c r="G1776" s="2"/>
      <c r="H1776" s="2"/>
      <c r="I1776" s="8"/>
      <c r="J1776" s="8"/>
      <c r="K1776" s="8"/>
      <c r="L1776" s="8"/>
      <c r="M1776" s="8"/>
    </row>
    <row r="1777" spans="3:13" x14ac:dyDescent="0.25">
      <c r="C1777" s="3"/>
      <c r="D1777" s="3"/>
      <c r="E1777" s="2"/>
      <c r="F1777" s="2"/>
      <c r="G1777" s="2"/>
      <c r="H1777" s="2"/>
      <c r="I1777" s="8"/>
      <c r="J1777" s="8"/>
      <c r="K1777" s="8"/>
      <c r="L1777" s="8"/>
      <c r="M1777" s="8"/>
    </row>
    <row r="1778" spans="3:13" x14ac:dyDescent="0.25">
      <c r="C1778" s="3"/>
      <c r="D1778" s="3"/>
      <c r="E1778" s="2"/>
      <c r="F1778" s="2"/>
      <c r="G1778" s="2"/>
      <c r="H1778" s="2"/>
      <c r="I1778" s="8"/>
      <c r="J1778" s="8"/>
      <c r="K1778" s="8"/>
      <c r="L1778" s="8"/>
      <c r="M1778" s="8"/>
    </row>
    <row r="1779" spans="3:13" x14ac:dyDescent="0.25">
      <c r="C1779" s="3"/>
      <c r="D1779" s="3"/>
      <c r="E1779" s="2"/>
      <c r="F1779" s="2"/>
      <c r="G1779" s="2"/>
      <c r="H1779" s="2"/>
      <c r="I1779" s="8"/>
      <c r="J1779" s="8"/>
      <c r="K1779" s="8"/>
      <c r="L1779" s="8"/>
      <c r="M1779" s="8"/>
    </row>
    <row r="1780" spans="3:13" x14ac:dyDescent="0.25">
      <c r="C1780" s="3"/>
      <c r="D1780" s="3"/>
      <c r="E1780" s="2"/>
      <c r="F1780" s="2"/>
      <c r="G1780" s="2"/>
      <c r="H1780" s="2"/>
      <c r="I1780" s="8"/>
      <c r="J1780" s="8"/>
      <c r="K1780" s="8"/>
      <c r="L1780" s="8"/>
      <c r="M1780" s="8"/>
    </row>
    <row r="1781" spans="3:13" x14ac:dyDescent="0.25">
      <c r="C1781" s="3"/>
      <c r="D1781" s="3"/>
      <c r="E1781" s="2"/>
      <c r="F1781" s="2"/>
      <c r="G1781" s="2"/>
      <c r="H1781" s="2"/>
      <c r="I1781" s="8"/>
      <c r="J1781" s="8"/>
      <c r="K1781" s="8"/>
      <c r="L1781" s="8"/>
      <c r="M1781" s="8"/>
    </row>
    <row r="1782" spans="3:13" x14ac:dyDescent="0.25">
      <c r="C1782" s="3"/>
      <c r="D1782" s="3"/>
      <c r="E1782" s="2"/>
      <c r="F1782" s="2"/>
      <c r="G1782" s="2"/>
      <c r="H1782" s="2"/>
      <c r="I1782" s="8"/>
      <c r="J1782" s="8"/>
      <c r="K1782" s="8"/>
      <c r="L1782" s="8"/>
      <c r="M1782" s="8"/>
    </row>
    <row r="1783" spans="3:13" x14ac:dyDescent="0.25">
      <c r="C1783" s="3"/>
      <c r="D1783" s="3"/>
      <c r="E1783" s="2"/>
      <c r="F1783" s="2"/>
      <c r="G1783" s="2"/>
      <c r="H1783" s="2"/>
      <c r="I1783" s="8"/>
      <c r="J1783" s="8"/>
      <c r="K1783" s="8"/>
      <c r="L1783" s="8"/>
      <c r="M1783" s="8"/>
    </row>
    <row r="1784" spans="3:13" x14ac:dyDescent="0.25">
      <c r="C1784" s="3"/>
      <c r="D1784" s="3"/>
      <c r="E1784" s="2"/>
      <c r="F1784" s="2"/>
      <c r="G1784" s="2"/>
      <c r="H1784" s="2"/>
      <c r="I1784" s="8"/>
      <c r="J1784" s="8"/>
      <c r="K1784" s="8"/>
      <c r="L1784" s="8"/>
      <c r="M1784" s="8"/>
    </row>
    <row r="1785" spans="3:13" x14ac:dyDescent="0.25">
      <c r="C1785" s="3"/>
      <c r="D1785" s="3"/>
      <c r="E1785" s="2"/>
      <c r="F1785" s="2"/>
      <c r="G1785" s="2"/>
      <c r="H1785" s="2"/>
      <c r="I1785" s="8"/>
      <c r="J1785" s="8"/>
      <c r="K1785" s="8"/>
      <c r="L1785" s="8"/>
      <c r="M1785" s="8"/>
    </row>
    <row r="1786" spans="3:13" x14ac:dyDescent="0.25">
      <c r="C1786" s="3"/>
      <c r="D1786" s="3"/>
      <c r="E1786" s="2"/>
      <c r="F1786" s="2"/>
      <c r="G1786" s="2"/>
      <c r="H1786" s="2"/>
      <c r="I1786" s="8"/>
      <c r="J1786" s="8"/>
      <c r="K1786" s="8"/>
      <c r="L1786" s="8"/>
      <c r="M1786" s="8"/>
    </row>
    <row r="1787" spans="3:13" x14ac:dyDescent="0.25">
      <c r="C1787" s="3"/>
      <c r="D1787" s="3"/>
      <c r="E1787" s="2"/>
      <c r="F1787" s="2"/>
      <c r="G1787" s="2"/>
      <c r="H1787" s="2"/>
      <c r="I1787" s="8"/>
      <c r="J1787" s="8"/>
      <c r="K1787" s="8"/>
      <c r="L1787" s="8"/>
      <c r="M1787" s="8"/>
    </row>
    <row r="1788" spans="3:13" x14ac:dyDescent="0.25">
      <c r="C1788" s="3"/>
      <c r="D1788" s="3"/>
      <c r="E1788" s="2"/>
      <c r="F1788" s="2"/>
      <c r="G1788" s="2"/>
      <c r="H1788" s="2"/>
      <c r="I1788" s="8"/>
      <c r="J1788" s="8"/>
      <c r="K1788" s="8"/>
      <c r="L1788" s="8"/>
      <c r="M1788" s="8"/>
    </row>
    <row r="1789" spans="3:13" x14ac:dyDescent="0.25">
      <c r="C1789" s="3"/>
      <c r="D1789" s="3"/>
      <c r="E1789" s="2"/>
      <c r="F1789" s="2"/>
      <c r="G1789" s="2"/>
      <c r="H1789" s="2"/>
      <c r="I1789" s="8"/>
      <c r="J1789" s="8"/>
      <c r="K1789" s="8"/>
      <c r="L1789" s="8"/>
      <c r="M1789" s="8"/>
    </row>
    <row r="1790" spans="3:13" x14ac:dyDescent="0.25">
      <c r="C1790" s="3"/>
      <c r="D1790" s="3"/>
      <c r="E1790" s="2"/>
      <c r="F1790" s="2"/>
      <c r="G1790" s="2"/>
      <c r="H1790" s="2"/>
      <c r="I1790" s="8"/>
      <c r="J1790" s="8"/>
      <c r="K1790" s="8"/>
      <c r="L1790" s="8"/>
      <c r="M1790" s="8"/>
    </row>
    <row r="1791" spans="3:13" x14ac:dyDescent="0.25">
      <c r="C1791" s="3"/>
      <c r="D1791" s="3"/>
      <c r="E1791" s="2"/>
      <c r="F1791" s="2"/>
      <c r="G1791" s="2"/>
      <c r="H1791" s="2"/>
      <c r="I1791" s="8"/>
      <c r="J1791" s="8"/>
      <c r="K1791" s="8"/>
      <c r="L1791" s="8"/>
      <c r="M1791" s="8"/>
    </row>
    <row r="1792" spans="3:13" x14ac:dyDescent="0.25">
      <c r="C1792" s="3"/>
      <c r="D1792" s="3"/>
      <c r="E1792" s="2"/>
      <c r="F1792" s="2"/>
      <c r="G1792" s="2"/>
      <c r="H1792" s="2"/>
      <c r="I1792" s="8"/>
      <c r="J1792" s="8"/>
      <c r="K1792" s="8"/>
      <c r="L1792" s="8"/>
      <c r="M1792" s="8"/>
    </row>
    <row r="1793" spans="3:13" x14ac:dyDescent="0.25">
      <c r="C1793" s="3"/>
      <c r="D1793" s="3"/>
      <c r="E1793" s="2"/>
      <c r="F1793" s="2"/>
      <c r="G1793" s="2"/>
      <c r="H1793" s="2"/>
      <c r="I1793" s="8"/>
      <c r="J1793" s="8"/>
      <c r="K1793" s="8"/>
      <c r="L1793" s="8"/>
      <c r="M1793" s="8"/>
    </row>
    <row r="1794" spans="3:13" x14ac:dyDescent="0.25">
      <c r="C1794" s="3"/>
      <c r="D1794" s="3"/>
      <c r="E1794" s="2"/>
      <c r="F1794" s="2"/>
      <c r="G1794" s="2"/>
      <c r="H1794" s="2"/>
      <c r="I1794" s="8"/>
      <c r="J1794" s="8"/>
      <c r="K1794" s="8"/>
      <c r="L1794" s="8"/>
      <c r="M1794" s="8"/>
    </row>
    <row r="1795" spans="3:13" x14ac:dyDescent="0.25">
      <c r="C1795" s="3"/>
      <c r="D1795" s="3"/>
      <c r="E1795" s="2"/>
      <c r="F1795" s="2"/>
      <c r="G1795" s="2"/>
      <c r="H1795" s="2"/>
      <c r="I1795" s="8"/>
      <c r="J1795" s="8"/>
      <c r="K1795" s="8"/>
      <c r="L1795" s="8"/>
      <c r="M1795" s="8"/>
    </row>
    <row r="1796" spans="3:13" x14ac:dyDescent="0.25">
      <c r="C1796" s="3"/>
      <c r="D1796" s="3"/>
      <c r="E1796" s="2"/>
      <c r="F1796" s="2"/>
      <c r="G1796" s="2"/>
      <c r="H1796" s="2"/>
      <c r="I1796" s="8"/>
      <c r="J1796" s="8"/>
      <c r="K1796" s="8"/>
      <c r="L1796" s="8"/>
      <c r="M1796" s="8"/>
    </row>
    <row r="1797" spans="3:13" x14ac:dyDescent="0.25">
      <c r="C1797" s="3"/>
      <c r="D1797" s="3"/>
      <c r="E1797" s="2"/>
      <c r="F1797" s="2"/>
      <c r="G1797" s="2"/>
      <c r="H1797" s="2"/>
      <c r="I1797" s="8"/>
      <c r="J1797" s="8"/>
      <c r="K1797" s="8"/>
      <c r="L1797" s="8"/>
      <c r="M1797" s="8"/>
    </row>
    <row r="1798" spans="3:13" x14ac:dyDescent="0.25">
      <c r="C1798" s="3"/>
      <c r="D1798" s="3"/>
      <c r="E1798" s="2"/>
      <c r="F1798" s="2"/>
      <c r="G1798" s="2"/>
      <c r="H1798" s="2"/>
      <c r="I1798" s="8"/>
      <c r="J1798" s="8"/>
      <c r="K1798" s="8"/>
      <c r="L1798" s="8"/>
      <c r="M1798" s="8"/>
    </row>
    <row r="1799" spans="3:13" x14ac:dyDescent="0.25">
      <c r="C1799" s="3"/>
      <c r="D1799" s="3"/>
      <c r="E1799" s="2"/>
      <c r="F1799" s="2"/>
      <c r="G1799" s="2"/>
      <c r="H1799" s="2"/>
      <c r="I1799" s="8"/>
      <c r="J1799" s="8"/>
      <c r="K1799" s="8"/>
      <c r="L1799" s="8"/>
      <c r="M1799" s="8"/>
    </row>
    <row r="1800" spans="3:13" x14ac:dyDescent="0.25">
      <c r="C1800" s="3"/>
      <c r="D1800" s="3"/>
      <c r="E1800" s="2"/>
      <c r="F1800" s="2"/>
      <c r="G1800" s="2"/>
      <c r="H1800" s="2"/>
      <c r="I1800" s="8"/>
      <c r="J1800" s="8"/>
      <c r="K1800" s="8"/>
      <c r="L1800" s="8"/>
      <c r="M1800" s="8"/>
    </row>
    <row r="1801" spans="3:13" x14ac:dyDescent="0.25">
      <c r="C1801" s="3"/>
      <c r="D1801" s="3"/>
      <c r="E1801" s="2"/>
      <c r="F1801" s="2"/>
      <c r="G1801" s="2"/>
      <c r="H1801" s="2"/>
      <c r="I1801" s="8"/>
      <c r="J1801" s="8"/>
      <c r="K1801" s="8"/>
      <c r="L1801" s="8"/>
      <c r="M1801" s="8"/>
    </row>
    <row r="1802" spans="3:13" x14ac:dyDescent="0.25">
      <c r="C1802" s="3"/>
      <c r="D1802" s="3"/>
      <c r="E1802" s="2"/>
      <c r="F1802" s="2"/>
      <c r="G1802" s="2"/>
      <c r="H1802" s="2"/>
      <c r="I1802" s="8"/>
      <c r="J1802" s="8"/>
      <c r="K1802" s="8"/>
      <c r="L1802" s="8"/>
      <c r="M1802" s="8"/>
    </row>
    <row r="1803" spans="3:13" x14ac:dyDescent="0.25">
      <c r="C1803" s="3"/>
      <c r="D1803" s="3"/>
      <c r="E1803" s="2"/>
      <c r="F1803" s="2"/>
      <c r="G1803" s="2"/>
      <c r="H1803" s="2"/>
      <c r="I1803" s="8"/>
      <c r="J1803" s="8"/>
      <c r="K1803" s="8"/>
      <c r="L1803" s="8"/>
      <c r="M1803" s="8"/>
    </row>
    <row r="1804" spans="3:13" x14ac:dyDescent="0.25">
      <c r="C1804" s="3"/>
      <c r="D1804" s="3"/>
      <c r="E1804" s="2"/>
      <c r="F1804" s="2"/>
      <c r="G1804" s="2"/>
      <c r="H1804" s="2"/>
      <c r="I1804" s="8"/>
      <c r="J1804" s="8"/>
      <c r="K1804" s="8"/>
      <c r="L1804" s="8"/>
      <c r="M1804" s="8"/>
    </row>
    <row r="1805" spans="3:13" x14ac:dyDescent="0.25">
      <c r="C1805" s="3"/>
      <c r="D1805" s="3"/>
      <c r="E1805" s="2"/>
      <c r="F1805" s="2"/>
      <c r="G1805" s="2"/>
      <c r="H1805" s="2"/>
      <c r="I1805" s="8"/>
      <c r="J1805" s="8"/>
      <c r="K1805" s="8"/>
      <c r="L1805" s="8"/>
      <c r="M1805" s="8"/>
    </row>
    <row r="1806" spans="3:13" x14ac:dyDescent="0.25">
      <c r="C1806" s="3"/>
      <c r="D1806" s="3"/>
      <c r="E1806" s="2"/>
      <c r="F1806" s="2"/>
      <c r="G1806" s="2"/>
      <c r="H1806" s="2"/>
      <c r="I1806" s="8"/>
      <c r="J1806" s="8"/>
      <c r="K1806" s="8"/>
      <c r="L1806" s="8"/>
      <c r="M1806" s="8"/>
    </row>
    <row r="1807" spans="3:13" x14ac:dyDescent="0.25">
      <c r="C1807" s="3"/>
      <c r="D1807" s="3"/>
      <c r="E1807" s="2"/>
      <c r="F1807" s="2"/>
      <c r="G1807" s="2"/>
      <c r="H1807" s="2"/>
      <c r="I1807" s="8"/>
      <c r="J1807" s="8"/>
      <c r="K1807" s="8"/>
      <c r="L1807" s="8"/>
      <c r="M1807" s="8"/>
    </row>
    <row r="1808" spans="3:13" x14ac:dyDescent="0.25">
      <c r="C1808" s="3"/>
      <c r="D1808" s="3"/>
      <c r="E1808" s="2"/>
      <c r="F1808" s="2"/>
      <c r="G1808" s="2"/>
      <c r="H1808" s="2"/>
      <c r="I1808" s="8"/>
      <c r="J1808" s="8"/>
      <c r="K1808" s="8"/>
      <c r="L1808" s="8"/>
      <c r="M1808" s="8"/>
    </row>
    <row r="1809" spans="3:13" x14ac:dyDescent="0.25">
      <c r="C1809" s="3"/>
      <c r="D1809" s="3"/>
      <c r="E1809" s="2"/>
      <c r="F1809" s="2"/>
      <c r="G1809" s="2"/>
      <c r="H1809" s="2"/>
      <c r="I1809" s="8"/>
      <c r="J1809" s="8"/>
      <c r="K1809" s="8"/>
      <c r="L1809" s="8"/>
      <c r="M1809" s="8"/>
    </row>
    <row r="1810" spans="3:13" x14ac:dyDescent="0.25">
      <c r="C1810" s="3"/>
      <c r="D1810" s="3"/>
      <c r="E1810" s="2"/>
      <c r="F1810" s="2"/>
      <c r="G1810" s="2"/>
      <c r="H1810" s="2"/>
      <c r="I1810" s="8"/>
      <c r="J1810" s="8"/>
      <c r="K1810" s="8"/>
      <c r="L1810" s="8"/>
      <c r="M1810" s="8"/>
    </row>
    <row r="1811" spans="3:13" x14ac:dyDescent="0.25">
      <c r="C1811" s="3"/>
      <c r="D1811" s="3"/>
      <c r="E1811" s="2"/>
      <c r="F1811" s="2"/>
      <c r="G1811" s="2"/>
      <c r="H1811" s="2"/>
      <c r="I1811" s="8"/>
      <c r="J1811" s="8"/>
      <c r="K1811" s="8"/>
      <c r="L1811" s="8"/>
      <c r="M1811" s="8"/>
    </row>
    <row r="1812" spans="3:13" x14ac:dyDescent="0.25">
      <c r="C1812" s="3"/>
      <c r="D1812" s="3"/>
      <c r="E1812" s="2"/>
      <c r="F1812" s="2"/>
      <c r="G1812" s="2"/>
      <c r="H1812" s="2"/>
      <c r="I1812" s="8"/>
      <c r="J1812" s="8"/>
      <c r="K1812" s="8"/>
      <c r="L1812" s="8"/>
      <c r="M1812" s="8"/>
    </row>
    <row r="1813" spans="3:13" x14ac:dyDescent="0.25">
      <c r="C1813" s="3"/>
      <c r="D1813" s="3"/>
      <c r="E1813" s="2"/>
      <c r="F1813" s="2"/>
      <c r="G1813" s="2"/>
      <c r="H1813" s="2"/>
      <c r="I1813" s="8"/>
      <c r="J1813" s="8"/>
      <c r="K1813" s="8"/>
      <c r="L1813" s="8"/>
      <c r="M1813" s="8"/>
    </row>
    <row r="1814" spans="3:13" x14ac:dyDescent="0.25">
      <c r="C1814" s="3"/>
      <c r="D1814" s="3"/>
      <c r="E1814" s="2"/>
      <c r="F1814" s="2"/>
      <c r="G1814" s="2"/>
      <c r="H1814" s="2"/>
      <c r="I1814" s="8"/>
      <c r="J1814" s="8"/>
      <c r="K1814" s="8"/>
      <c r="L1814" s="8"/>
      <c r="M1814" s="8"/>
    </row>
    <row r="1815" spans="3:13" x14ac:dyDescent="0.25">
      <c r="C1815" s="3"/>
      <c r="D1815" s="3"/>
      <c r="E1815" s="2"/>
      <c r="F1815" s="2"/>
      <c r="G1815" s="2"/>
      <c r="H1815" s="2"/>
      <c r="I1815" s="8"/>
      <c r="J1815" s="8"/>
      <c r="K1815" s="8"/>
      <c r="L1815" s="8"/>
      <c r="M1815" s="8"/>
    </row>
    <row r="1816" spans="3:13" x14ac:dyDescent="0.25">
      <c r="C1816" s="3"/>
      <c r="D1816" s="3"/>
      <c r="E1816" s="2"/>
      <c r="F1816" s="2"/>
      <c r="G1816" s="2"/>
      <c r="H1816" s="2"/>
      <c r="I1816" s="8"/>
      <c r="J1816" s="8"/>
      <c r="K1816" s="8"/>
      <c r="L1816" s="8"/>
      <c r="M1816" s="8"/>
    </row>
    <row r="1817" spans="3:13" x14ac:dyDescent="0.25">
      <c r="C1817" s="3"/>
      <c r="D1817" s="3"/>
      <c r="E1817" s="2"/>
      <c r="F1817" s="2"/>
      <c r="G1817" s="2"/>
      <c r="H1817" s="2"/>
      <c r="I1817" s="8"/>
      <c r="J1817" s="8"/>
      <c r="K1817" s="8"/>
      <c r="L1817" s="8"/>
      <c r="M1817" s="8"/>
    </row>
    <row r="1818" spans="3:13" x14ac:dyDescent="0.25">
      <c r="C1818" s="3"/>
      <c r="D1818" s="3"/>
      <c r="E1818" s="2"/>
      <c r="F1818" s="2"/>
      <c r="G1818" s="2"/>
      <c r="H1818" s="2"/>
      <c r="I1818" s="8"/>
      <c r="J1818" s="8"/>
      <c r="K1818" s="8"/>
      <c r="L1818" s="8"/>
      <c r="M1818" s="8"/>
    </row>
    <row r="1819" spans="3:13" x14ac:dyDescent="0.25">
      <c r="C1819" s="3"/>
      <c r="D1819" s="3"/>
      <c r="E1819" s="2"/>
      <c r="F1819" s="2"/>
      <c r="G1819" s="2"/>
      <c r="H1819" s="2"/>
      <c r="I1819" s="8"/>
      <c r="J1819" s="8"/>
      <c r="K1819" s="8"/>
      <c r="L1819" s="8"/>
      <c r="M1819" s="8"/>
    </row>
    <row r="1820" spans="3:13" x14ac:dyDescent="0.25">
      <c r="C1820" s="3"/>
      <c r="D1820" s="3"/>
      <c r="E1820" s="2"/>
      <c r="F1820" s="2"/>
      <c r="G1820" s="2"/>
      <c r="H1820" s="2"/>
      <c r="I1820" s="8"/>
      <c r="J1820" s="8"/>
      <c r="K1820" s="8"/>
      <c r="L1820" s="8"/>
      <c r="M1820" s="8"/>
    </row>
    <row r="1821" spans="3:13" x14ac:dyDescent="0.25">
      <c r="C1821" s="3"/>
      <c r="D1821" s="3"/>
      <c r="E1821" s="2"/>
      <c r="F1821" s="2"/>
      <c r="G1821" s="2"/>
      <c r="H1821" s="2"/>
      <c r="I1821" s="8"/>
      <c r="J1821" s="8"/>
      <c r="K1821" s="8"/>
      <c r="L1821" s="8"/>
      <c r="M1821" s="8"/>
    </row>
    <row r="1822" spans="3:13" x14ac:dyDescent="0.25">
      <c r="C1822" s="3"/>
      <c r="D1822" s="3"/>
      <c r="E1822" s="2"/>
      <c r="F1822" s="2"/>
      <c r="G1822" s="2"/>
      <c r="H1822" s="2"/>
      <c r="I1822" s="8"/>
      <c r="J1822" s="8"/>
      <c r="K1822" s="8"/>
      <c r="L1822" s="8"/>
      <c r="M1822" s="8"/>
    </row>
    <row r="1823" spans="3:13" x14ac:dyDescent="0.25">
      <c r="C1823" s="3"/>
      <c r="D1823" s="3"/>
      <c r="E1823" s="2"/>
      <c r="F1823" s="2"/>
      <c r="G1823" s="2"/>
      <c r="H1823" s="2"/>
      <c r="I1823" s="8"/>
      <c r="J1823" s="8"/>
      <c r="K1823" s="8"/>
      <c r="L1823" s="8"/>
      <c r="M1823" s="8"/>
    </row>
    <row r="1824" spans="3:13" x14ac:dyDescent="0.25">
      <c r="C1824" s="3"/>
      <c r="D1824" s="3"/>
      <c r="E1824" s="2"/>
      <c r="F1824" s="2"/>
      <c r="G1824" s="2"/>
      <c r="H1824" s="2"/>
      <c r="I1824" s="8"/>
      <c r="J1824" s="8"/>
      <c r="K1824" s="8"/>
      <c r="L1824" s="8"/>
      <c r="M1824" s="8"/>
    </row>
    <row r="1825" spans="3:13" x14ac:dyDescent="0.25">
      <c r="C1825" s="3"/>
      <c r="D1825" s="3"/>
      <c r="E1825" s="2"/>
      <c r="F1825" s="2"/>
      <c r="G1825" s="2"/>
      <c r="H1825" s="2"/>
      <c r="I1825" s="8"/>
      <c r="J1825" s="8"/>
      <c r="K1825" s="8"/>
      <c r="L1825" s="8"/>
      <c r="M1825" s="8"/>
    </row>
    <row r="1826" spans="3:13" x14ac:dyDescent="0.25">
      <c r="C1826" s="3"/>
      <c r="D1826" s="3"/>
      <c r="E1826" s="2"/>
      <c r="F1826" s="2"/>
      <c r="G1826" s="2"/>
      <c r="H1826" s="2"/>
      <c r="I1826" s="8"/>
      <c r="J1826" s="8"/>
      <c r="K1826" s="8"/>
      <c r="L1826" s="8"/>
      <c r="M1826" s="8"/>
    </row>
    <row r="1827" spans="3:13" x14ac:dyDescent="0.25">
      <c r="C1827" s="3"/>
      <c r="D1827" s="3"/>
      <c r="E1827" s="2"/>
      <c r="F1827" s="2"/>
      <c r="G1827" s="2"/>
      <c r="H1827" s="2"/>
      <c r="I1827" s="8"/>
      <c r="J1827" s="8"/>
      <c r="K1827" s="8"/>
      <c r="L1827" s="8"/>
      <c r="M1827" s="8"/>
    </row>
    <row r="1828" spans="3:13" x14ac:dyDescent="0.25">
      <c r="C1828" s="3"/>
      <c r="D1828" s="3"/>
      <c r="E1828" s="2"/>
      <c r="F1828" s="2"/>
      <c r="G1828" s="2"/>
      <c r="H1828" s="2"/>
      <c r="I1828" s="8"/>
      <c r="J1828" s="8"/>
      <c r="K1828" s="8"/>
      <c r="L1828" s="8"/>
      <c r="M1828" s="8"/>
    </row>
    <row r="1829" spans="3:13" x14ac:dyDescent="0.25">
      <c r="C1829" s="3"/>
      <c r="D1829" s="3"/>
      <c r="E1829" s="2"/>
      <c r="F1829" s="2"/>
      <c r="G1829" s="2"/>
      <c r="H1829" s="2"/>
      <c r="I1829" s="8"/>
      <c r="J1829" s="8"/>
      <c r="K1829" s="8"/>
      <c r="L1829" s="8"/>
      <c r="M1829" s="8"/>
    </row>
    <row r="1830" spans="3:13" x14ac:dyDescent="0.25">
      <c r="C1830" s="3"/>
      <c r="D1830" s="3"/>
      <c r="E1830" s="2"/>
      <c r="F1830" s="2"/>
      <c r="G1830" s="2"/>
      <c r="H1830" s="2"/>
      <c r="I1830" s="8"/>
      <c r="J1830" s="8"/>
      <c r="K1830" s="8"/>
      <c r="L1830" s="8"/>
      <c r="M1830" s="8"/>
    </row>
    <row r="1831" spans="3:13" x14ac:dyDescent="0.25">
      <c r="C1831" s="3"/>
      <c r="D1831" s="3"/>
      <c r="E1831" s="2"/>
      <c r="F1831" s="2"/>
      <c r="G1831" s="2"/>
      <c r="H1831" s="2"/>
      <c r="I1831" s="8"/>
      <c r="J1831" s="8"/>
      <c r="K1831" s="8"/>
      <c r="L1831" s="8"/>
      <c r="M1831" s="8"/>
    </row>
    <row r="1832" spans="3:13" x14ac:dyDescent="0.25">
      <c r="C1832" s="3"/>
      <c r="D1832" s="3"/>
      <c r="E1832" s="2"/>
      <c r="F1832" s="2"/>
      <c r="G1832" s="2"/>
      <c r="H1832" s="2"/>
      <c r="I1832" s="8"/>
      <c r="J1832" s="8"/>
      <c r="K1832" s="8"/>
      <c r="L1832" s="8"/>
      <c r="M1832" s="8"/>
    </row>
    <row r="1833" spans="3:13" x14ac:dyDescent="0.25">
      <c r="C1833" s="3"/>
      <c r="D1833" s="3"/>
      <c r="E1833" s="2"/>
      <c r="F1833" s="2"/>
      <c r="G1833" s="2"/>
      <c r="H1833" s="2"/>
      <c r="I1833" s="8"/>
      <c r="J1833" s="8"/>
      <c r="K1833" s="8"/>
      <c r="L1833" s="8"/>
      <c r="M1833" s="8"/>
    </row>
    <row r="1834" spans="3:13" x14ac:dyDescent="0.25">
      <c r="C1834" s="3"/>
      <c r="D1834" s="3"/>
      <c r="E1834" s="2"/>
      <c r="F1834" s="2"/>
      <c r="G1834" s="2"/>
      <c r="H1834" s="2"/>
      <c r="I1834" s="8"/>
      <c r="J1834" s="8"/>
      <c r="K1834" s="8"/>
      <c r="L1834" s="8"/>
      <c r="M1834" s="8"/>
    </row>
    <row r="1835" spans="3:13" x14ac:dyDescent="0.25">
      <c r="C1835" s="3"/>
      <c r="D1835" s="3"/>
      <c r="E1835" s="2"/>
      <c r="F1835" s="2"/>
      <c r="G1835" s="2"/>
      <c r="H1835" s="2"/>
      <c r="I1835" s="8"/>
      <c r="J1835" s="8"/>
      <c r="K1835" s="8"/>
      <c r="L1835" s="8"/>
      <c r="M1835" s="8"/>
    </row>
    <row r="1836" spans="3:13" x14ac:dyDescent="0.25">
      <c r="C1836" s="3"/>
      <c r="D1836" s="3"/>
      <c r="E1836" s="2"/>
      <c r="F1836" s="2"/>
      <c r="G1836" s="2"/>
      <c r="H1836" s="2"/>
      <c r="I1836" s="8"/>
      <c r="J1836" s="8"/>
      <c r="K1836" s="8"/>
      <c r="L1836" s="8"/>
      <c r="M1836" s="8"/>
    </row>
    <row r="1837" spans="3:13" x14ac:dyDescent="0.25">
      <c r="C1837" s="3"/>
      <c r="D1837" s="3"/>
      <c r="E1837" s="2"/>
      <c r="F1837" s="2"/>
      <c r="G1837" s="2"/>
      <c r="H1837" s="2"/>
      <c r="I1837" s="8"/>
      <c r="J1837" s="8"/>
      <c r="K1837" s="8"/>
      <c r="L1837" s="8"/>
      <c r="M1837" s="8"/>
    </row>
    <row r="1838" spans="3:13" x14ac:dyDescent="0.25">
      <c r="C1838" s="3"/>
      <c r="D1838" s="3"/>
      <c r="E1838" s="2"/>
      <c r="F1838" s="2"/>
      <c r="G1838" s="2"/>
      <c r="H1838" s="2"/>
      <c r="I1838" s="8"/>
      <c r="J1838" s="8"/>
      <c r="K1838" s="8"/>
      <c r="L1838" s="8"/>
      <c r="M1838" s="8"/>
    </row>
    <row r="1839" spans="3:13" x14ac:dyDescent="0.25">
      <c r="C1839" s="3"/>
      <c r="D1839" s="3"/>
      <c r="E1839" s="2"/>
      <c r="F1839" s="2"/>
      <c r="G1839" s="2"/>
      <c r="H1839" s="2"/>
      <c r="I1839" s="8"/>
      <c r="J1839" s="8"/>
      <c r="K1839" s="8"/>
      <c r="L1839" s="8"/>
      <c r="M1839" s="8"/>
    </row>
    <row r="1840" spans="3:13" x14ac:dyDescent="0.25">
      <c r="C1840" s="3"/>
      <c r="D1840" s="3"/>
      <c r="E1840" s="2"/>
      <c r="F1840" s="2"/>
      <c r="G1840" s="2"/>
      <c r="H1840" s="2"/>
      <c r="I1840" s="8"/>
      <c r="J1840" s="8"/>
      <c r="K1840" s="8"/>
      <c r="L1840" s="8"/>
      <c r="M1840" s="8"/>
    </row>
    <row r="1841" spans="3:13" x14ac:dyDescent="0.25">
      <c r="C1841" s="3"/>
      <c r="D1841" s="3"/>
      <c r="E1841" s="2"/>
      <c r="F1841" s="2"/>
      <c r="G1841" s="2"/>
      <c r="H1841" s="2"/>
      <c r="I1841" s="8"/>
      <c r="J1841" s="8"/>
      <c r="K1841" s="8"/>
      <c r="L1841" s="8"/>
      <c r="M1841" s="8"/>
    </row>
    <row r="1842" spans="3:13" x14ac:dyDescent="0.25">
      <c r="C1842" s="3"/>
      <c r="D1842" s="3"/>
      <c r="E1842" s="2"/>
      <c r="F1842" s="2"/>
      <c r="G1842" s="2"/>
      <c r="H1842" s="2"/>
      <c r="I1842" s="8"/>
      <c r="J1842" s="8"/>
      <c r="K1842" s="8"/>
      <c r="L1842" s="8"/>
      <c r="M1842" s="8"/>
    </row>
    <row r="1843" spans="3:13" x14ac:dyDescent="0.25">
      <c r="C1843" s="3"/>
      <c r="D1843" s="3"/>
      <c r="E1843" s="2"/>
      <c r="F1843" s="2"/>
      <c r="G1843" s="2"/>
      <c r="H1843" s="2"/>
      <c r="I1843" s="8"/>
      <c r="J1843" s="8"/>
      <c r="K1843" s="8"/>
      <c r="L1843" s="8"/>
      <c r="M1843" s="8"/>
    </row>
    <row r="1844" spans="3:13" x14ac:dyDescent="0.25">
      <c r="C1844" s="3"/>
      <c r="D1844" s="3"/>
      <c r="E1844" s="2"/>
      <c r="F1844" s="2"/>
      <c r="G1844" s="2"/>
      <c r="H1844" s="2"/>
      <c r="I1844" s="8"/>
      <c r="J1844" s="8"/>
      <c r="K1844" s="8"/>
      <c r="L1844" s="8"/>
      <c r="M1844" s="8"/>
    </row>
    <row r="1845" spans="3:13" x14ac:dyDescent="0.25">
      <c r="C1845" s="3"/>
      <c r="D1845" s="3"/>
      <c r="E1845" s="2"/>
      <c r="F1845" s="2"/>
      <c r="G1845" s="2"/>
      <c r="H1845" s="2"/>
      <c r="I1845" s="8"/>
      <c r="J1845" s="8"/>
      <c r="K1845" s="8"/>
      <c r="L1845" s="8"/>
      <c r="M1845" s="8"/>
    </row>
    <row r="1846" spans="3:13" x14ac:dyDescent="0.25">
      <c r="C1846" s="3"/>
      <c r="D1846" s="3"/>
      <c r="E1846" s="2"/>
      <c r="F1846" s="2"/>
      <c r="G1846" s="2"/>
      <c r="H1846" s="2"/>
      <c r="I1846" s="8"/>
      <c r="J1846" s="8"/>
      <c r="K1846" s="8"/>
      <c r="L1846" s="8"/>
      <c r="M1846" s="8"/>
    </row>
    <row r="1847" spans="3:13" x14ac:dyDescent="0.25">
      <c r="C1847" s="3"/>
      <c r="D1847" s="3"/>
      <c r="E1847" s="2"/>
      <c r="F1847" s="2"/>
      <c r="G1847" s="2"/>
      <c r="H1847" s="2"/>
      <c r="I1847" s="8"/>
      <c r="J1847" s="8"/>
      <c r="K1847" s="8"/>
      <c r="L1847" s="8"/>
      <c r="M1847" s="8"/>
    </row>
    <row r="1848" spans="3:13" x14ac:dyDescent="0.25">
      <c r="C1848" s="3"/>
      <c r="D1848" s="3"/>
      <c r="E1848" s="2"/>
      <c r="F1848" s="2"/>
      <c r="G1848" s="2"/>
      <c r="H1848" s="2"/>
      <c r="I1848" s="8"/>
      <c r="J1848" s="8"/>
      <c r="K1848" s="8"/>
      <c r="L1848" s="8"/>
      <c r="M1848" s="8"/>
    </row>
    <row r="1849" spans="3:13" x14ac:dyDescent="0.25">
      <c r="C1849" s="3"/>
      <c r="D1849" s="3"/>
      <c r="E1849" s="2"/>
      <c r="F1849" s="2"/>
      <c r="G1849" s="2"/>
      <c r="H1849" s="2"/>
      <c r="I1849" s="8"/>
      <c r="J1849" s="8"/>
      <c r="K1849" s="8"/>
      <c r="L1849" s="8"/>
      <c r="M1849" s="8"/>
    </row>
    <row r="1850" spans="3:13" x14ac:dyDescent="0.25">
      <c r="C1850" s="3"/>
      <c r="D1850" s="3"/>
      <c r="E1850" s="2"/>
      <c r="F1850" s="2"/>
      <c r="G1850" s="2"/>
      <c r="H1850" s="2"/>
      <c r="I1850" s="8"/>
      <c r="J1850" s="8"/>
      <c r="K1850" s="8"/>
      <c r="L1850" s="8"/>
      <c r="M1850" s="8"/>
    </row>
    <row r="1851" spans="3:13" x14ac:dyDescent="0.25">
      <c r="C1851" s="3"/>
      <c r="D1851" s="3"/>
      <c r="E1851" s="2"/>
      <c r="F1851" s="2"/>
      <c r="G1851" s="2"/>
      <c r="H1851" s="2"/>
      <c r="I1851" s="8"/>
      <c r="J1851" s="8"/>
      <c r="K1851" s="8"/>
      <c r="L1851" s="8"/>
      <c r="M1851" s="8"/>
    </row>
    <row r="1852" spans="3:13" x14ac:dyDescent="0.25">
      <c r="C1852" s="3"/>
      <c r="D1852" s="3"/>
      <c r="E1852" s="2"/>
      <c r="F1852" s="2"/>
      <c r="G1852" s="2"/>
      <c r="H1852" s="2"/>
      <c r="I1852" s="8"/>
      <c r="J1852" s="8"/>
      <c r="K1852" s="8"/>
      <c r="L1852" s="8"/>
      <c r="M1852" s="8"/>
    </row>
    <row r="1853" spans="3:13" x14ac:dyDescent="0.25">
      <c r="C1853" s="3"/>
      <c r="D1853" s="3"/>
      <c r="E1853" s="2"/>
      <c r="F1853" s="2"/>
      <c r="G1853" s="2"/>
      <c r="H1853" s="2"/>
      <c r="I1853" s="8"/>
      <c r="J1853" s="8"/>
      <c r="K1853" s="8"/>
      <c r="L1853" s="8"/>
      <c r="M1853" s="8"/>
    </row>
    <row r="1854" spans="3:13" x14ac:dyDescent="0.25">
      <c r="C1854" s="3"/>
      <c r="D1854" s="3"/>
      <c r="E1854" s="2"/>
      <c r="F1854" s="2"/>
      <c r="G1854" s="2"/>
      <c r="H1854" s="2"/>
      <c r="I1854" s="8"/>
      <c r="J1854" s="8"/>
      <c r="K1854" s="8"/>
      <c r="L1854" s="8"/>
      <c r="M1854" s="8"/>
    </row>
    <row r="1855" spans="3:13" x14ac:dyDescent="0.25">
      <c r="C1855" s="3"/>
      <c r="D1855" s="3"/>
      <c r="E1855" s="2"/>
      <c r="F1855" s="2"/>
      <c r="G1855" s="2"/>
      <c r="H1855" s="2"/>
      <c r="I1855" s="8"/>
      <c r="J1855" s="8"/>
      <c r="K1855" s="8"/>
      <c r="L1855" s="8"/>
      <c r="M1855" s="8"/>
    </row>
    <row r="1856" spans="3:13" x14ac:dyDescent="0.25">
      <c r="C1856" s="3"/>
      <c r="D1856" s="3"/>
      <c r="E1856" s="2"/>
      <c r="F1856" s="2"/>
      <c r="G1856" s="2"/>
      <c r="H1856" s="2"/>
      <c r="I1856" s="8"/>
      <c r="J1856" s="8"/>
      <c r="K1856" s="8"/>
      <c r="L1856" s="8"/>
      <c r="M1856" s="8"/>
    </row>
    <row r="1857" spans="3:13" x14ac:dyDescent="0.25">
      <c r="C1857" s="3"/>
      <c r="D1857" s="3"/>
      <c r="E1857" s="2"/>
      <c r="F1857" s="2"/>
      <c r="G1857" s="2"/>
      <c r="H1857" s="2"/>
      <c r="I1857" s="8"/>
      <c r="J1857" s="8"/>
      <c r="K1857" s="8"/>
      <c r="L1857" s="8"/>
      <c r="M1857" s="8"/>
    </row>
    <row r="1858" spans="3:13" x14ac:dyDescent="0.25">
      <c r="C1858" s="3"/>
      <c r="D1858" s="3"/>
      <c r="E1858" s="2"/>
      <c r="F1858" s="2"/>
      <c r="G1858" s="2"/>
      <c r="H1858" s="2"/>
      <c r="I1858" s="8"/>
      <c r="J1858" s="8"/>
      <c r="K1858" s="8"/>
      <c r="L1858" s="8"/>
      <c r="M1858" s="8"/>
    </row>
    <row r="1859" spans="3:13" x14ac:dyDescent="0.25">
      <c r="C1859" s="3"/>
      <c r="D1859" s="3"/>
      <c r="E1859" s="2"/>
      <c r="F1859" s="2"/>
      <c r="G1859" s="2"/>
      <c r="H1859" s="2"/>
      <c r="I1859" s="8"/>
      <c r="J1859" s="8"/>
      <c r="K1859" s="8"/>
      <c r="L1859" s="8"/>
      <c r="M1859" s="8"/>
    </row>
    <row r="1860" spans="3:13" x14ac:dyDescent="0.25">
      <c r="C1860" s="3"/>
      <c r="D1860" s="3"/>
      <c r="E1860" s="2"/>
      <c r="F1860" s="2"/>
      <c r="G1860" s="2"/>
      <c r="H1860" s="2"/>
      <c r="I1860" s="8"/>
      <c r="J1860" s="8"/>
      <c r="K1860" s="8"/>
      <c r="L1860" s="8"/>
      <c r="M1860" s="8"/>
    </row>
    <row r="1861" spans="3:13" x14ac:dyDescent="0.25">
      <c r="C1861" s="3"/>
      <c r="D1861" s="3"/>
      <c r="E1861" s="2"/>
      <c r="F1861" s="2"/>
      <c r="G1861" s="2"/>
      <c r="H1861" s="2"/>
      <c r="I1861" s="8"/>
      <c r="J1861" s="8"/>
      <c r="K1861" s="8"/>
      <c r="L1861" s="8"/>
      <c r="M1861" s="8"/>
    </row>
    <row r="1862" spans="3:13" x14ac:dyDescent="0.25">
      <c r="C1862" s="3"/>
      <c r="D1862" s="3"/>
      <c r="E1862" s="2"/>
      <c r="F1862" s="2"/>
      <c r="G1862" s="2"/>
      <c r="H1862" s="2"/>
      <c r="I1862" s="8"/>
      <c r="J1862" s="8"/>
      <c r="K1862" s="8"/>
      <c r="L1862" s="8"/>
      <c r="M1862" s="8"/>
    </row>
    <row r="1863" spans="3:13" x14ac:dyDescent="0.25">
      <c r="C1863" s="3"/>
      <c r="D1863" s="3"/>
      <c r="E1863" s="2"/>
      <c r="F1863" s="2"/>
      <c r="G1863" s="2"/>
      <c r="H1863" s="2"/>
      <c r="I1863" s="8"/>
      <c r="J1863" s="8"/>
      <c r="K1863" s="8"/>
      <c r="L1863" s="8"/>
      <c r="M1863" s="8"/>
    </row>
    <row r="1864" spans="3:13" x14ac:dyDescent="0.25">
      <c r="C1864" s="3"/>
      <c r="D1864" s="3"/>
      <c r="E1864" s="2"/>
      <c r="F1864" s="2"/>
      <c r="G1864" s="2"/>
      <c r="H1864" s="2"/>
      <c r="I1864" s="8"/>
      <c r="J1864" s="8"/>
      <c r="K1864" s="8"/>
      <c r="L1864" s="8"/>
      <c r="M1864" s="8"/>
    </row>
    <row r="1865" spans="3:13" x14ac:dyDescent="0.25">
      <c r="C1865" s="3"/>
      <c r="D1865" s="3"/>
      <c r="E1865" s="2"/>
      <c r="F1865" s="2"/>
      <c r="G1865" s="2"/>
      <c r="H1865" s="2"/>
      <c r="I1865" s="8"/>
      <c r="J1865" s="8"/>
      <c r="K1865" s="8"/>
      <c r="L1865" s="8"/>
      <c r="M1865" s="8"/>
    </row>
    <row r="1866" spans="3:13" x14ac:dyDescent="0.25">
      <c r="C1866" s="3"/>
      <c r="D1866" s="3"/>
      <c r="E1866" s="2"/>
      <c r="F1866" s="2"/>
      <c r="G1866" s="2"/>
      <c r="H1866" s="2"/>
      <c r="I1866" s="8"/>
      <c r="J1866" s="8"/>
      <c r="K1866" s="8"/>
      <c r="L1866" s="8"/>
      <c r="M1866" s="8"/>
    </row>
    <row r="1867" spans="3:13" x14ac:dyDescent="0.25">
      <c r="C1867" s="3"/>
      <c r="D1867" s="3"/>
      <c r="E1867" s="2"/>
      <c r="F1867" s="2"/>
      <c r="G1867" s="2"/>
      <c r="H1867" s="2"/>
      <c r="I1867" s="8"/>
      <c r="J1867" s="8"/>
      <c r="K1867" s="8"/>
      <c r="L1867" s="8"/>
      <c r="M1867" s="8"/>
    </row>
    <row r="1868" spans="3:13" x14ac:dyDescent="0.25">
      <c r="C1868" s="3"/>
      <c r="D1868" s="3"/>
      <c r="E1868" s="2"/>
      <c r="F1868" s="2"/>
      <c r="G1868" s="2"/>
      <c r="H1868" s="2"/>
      <c r="I1868" s="8"/>
      <c r="J1868" s="8"/>
      <c r="K1868" s="8"/>
      <c r="L1868" s="8"/>
      <c r="M1868" s="8"/>
    </row>
    <row r="1869" spans="3:13" x14ac:dyDescent="0.25">
      <c r="C1869" s="3"/>
      <c r="D1869" s="3"/>
      <c r="E1869" s="2"/>
      <c r="F1869" s="2"/>
      <c r="G1869" s="2"/>
      <c r="H1869" s="2"/>
      <c r="I1869" s="8"/>
      <c r="J1869" s="8"/>
      <c r="K1869" s="8"/>
      <c r="L1869" s="8"/>
      <c r="M1869" s="8"/>
    </row>
    <row r="1870" spans="3:13" x14ac:dyDescent="0.25">
      <c r="C1870" s="3"/>
      <c r="D1870" s="3"/>
      <c r="E1870" s="2"/>
      <c r="F1870" s="2"/>
      <c r="G1870" s="2"/>
      <c r="H1870" s="2"/>
      <c r="I1870" s="8"/>
      <c r="J1870" s="8"/>
      <c r="K1870" s="8"/>
      <c r="L1870" s="8"/>
      <c r="M1870" s="8"/>
    </row>
    <row r="1871" spans="3:13" x14ac:dyDescent="0.25">
      <c r="C1871" s="3"/>
      <c r="D1871" s="3"/>
      <c r="E1871" s="2"/>
      <c r="F1871" s="2"/>
      <c r="G1871" s="2"/>
      <c r="H1871" s="2"/>
      <c r="I1871" s="8"/>
      <c r="J1871" s="8"/>
      <c r="K1871" s="8"/>
      <c r="L1871" s="8"/>
      <c r="M1871" s="8"/>
    </row>
    <row r="1872" spans="3:13" x14ac:dyDescent="0.25">
      <c r="C1872" s="3"/>
      <c r="D1872" s="3"/>
      <c r="E1872" s="2"/>
      <c r="F1872" s="2"/>
      <c r="G1872" s="2"/>
      <c r="H1872" s="2"/>
      <c r="I1872" s="8"/>
      <c r="J1872" s="8"/>
      <c r="K1872" s="8"/>
      <c r="L1872" s="8"/>
      <c r="M1872" s="8"/>
    </row>
    <row r="1873" spans="3:13" x14ac:dyDescent="0.25">
      <c r="C1873" s="3"/>
      <c r="D1873" s="3"/>
      <c r="E1873" s="2"/>
      <c r="F1873" s="2"/>
      <c r="G1873" s="2"/>
      <c r="H1873" s="2"/>
      <c r="I1873" s="8"/>
      <c r="J1873" s="8"/>
      <c r="K1873" s="8"/>
      <c r="L1873" s="8"/>
      <c r="M1873" s="8"/>
    </row>
    <row r="1874" spans="3:13" x14ac:dyDescent="0.25">
      <c r="C1874" s="3"/>
      <c r="D1874" s="3"/>
      <c r="E1874" s="2"/>
      <c r="F1874" s="2"/>
      <c r="G1874" s="2"/>
      <c r="H1874" s="2"/>
      <c r="I1874" s="8"/>
      <c r="J1874" s="8"/>
      <c r="K1874" s="8"/>
      <c r="L1874" s="8"/>
      <c r="M1874" s="8"/>
    </row>
    <row r="1875" spans="3:13" x14ac:dyDescent="0.25">
      <c r="C1875" s="3"/>
      <c r="D1875" s="3"/>
      <c r="E1875" s="2"/>
      <c r="F1875" s="2"/>
      <c r="G1875" s="2"/>
      <c r="H1875" s="2"/>
      <c r="I1875" s="8"/>
      <c r="J1875" s="8"/>
      <c r="K1875" s="8"/>
      <c r="L1875" s="8"/>
      <c r="M1875" s="8"/>
    </row>
    <row r="1876" spans="3:13" x14ac:dyDescent="0.25">
      <c r="C1876" s="3"/>
      <c r="D1876" s="3"/>
      <c r="E1876" s="2"/>
      <c r="F1876" s="2"/>
      <c r="G1876" s="2"/>
      <c r="H1876" s="2"/>
      <c r="I1876" s="8"/>
      <c r="J1876" s="8"/>
      <c r="K1876" s="8"/>
      <c r="L1876" s="8"/>
      <c r="M1876" s="8"/>
    </row>
    <row r="1877" spans="3:13" x14ac:dyDescent="0.25">
      <c r="C1877" s="3"/>
      <c r="D1877" s="3"/>
      <c r="E1877" s="2"/>
      <c r="F1877" s="2"/>
      <c r="G1877" s="2"/>
      <c r="H1877" s="2"/>
      <c r="I1877" s="8"/>
      <c r="J1877" s="8"/>
      <c r="K1877" s="8"/>
      <c r="L1877" s="8"/>
      <c r="M1877" s="8"/>
    </row>
    <row r="1878" spans="3:13" x14ac:dyDescent="0.25">
      <c r="C1878" s="3"/>
      <c r="D1878" s="3"/>
      <c r="E1878" s="2"/>
      <c r="F1878" s="2"/>
      <c r="G1878" s="2"/>
      <c r="H1878" s="2"/>
      <c r="I1878" s="8"/>
      <c r="J1878" s="8"/>
      <c r="K1878" s="8"/>
      <c r="L1878" s="8"/>
      <c r="M1878" s="8"/>
    </row>
    <row r="1879" spans="3:13" x14ac:dyDescent="0.25">
      <c r="C1879" s="3"/>
      <c r="D1879" s="3"/>
      <c r="E1879" s="2"/>
      <c r="F1879" s="2"/>
      <c r="G1879" s="2"/>
      <c r="H1879" s="2"/>
      <c r="I1879" s="8"/>
      <c r="J1879" s="8"/>
      <c r="K1879" s="8"/>
      <c r="L1879" s="8"/>
      <c r="M1879" s="8"/>
    </row>
    <row r="1880" spans="3:13" x14ac:dyDescent="0.25">
      <c r="C1880" s="3"/>
      <c r="D1880" s="3"/>
      <c r="E1880" s="2"/>
      <c r="F1880" s="2"/>
      <c r="G1880" s="2"/>
      <c r="H1880" s="2"/>
      <c r="I1880" s="8"/>
      <c r="J1880" s="8"/>
      <c r="K1880" s="8"/>
      <c r="L1880" s="8"/>
      <c r="M1880" s="8"/>
    </row>
    <row r="1881" spans="3:13" x14ac:dyDescent="0.25">
      <c r="C1881" s="3"/>
      <c r="D1881" s="3"/>
      <c r="E1881" s="2"/>
      <c r="F1881" s="2"/>
      <c r="G1881" s="2"/>
      <c r="H1881" s="2"/>
      <c r="I1881" s="8"/>
      <c r="J1881" s="8"/>
      <c r="K1881" s="8"/>
      <c r="L1881" s="8"/>
      <c r="M1881" s="8"/>
    </row>
    <row r="1882" spans="3:13" x14ac:dyDescent="0.25">
      <c r="C1882" s="3"/>
      <c r="D1882" s="3"/>
      <c r="E1882" s="2"/>
      <c r="F1882" s="2"/>
      <c r="G1882" s="2"/>
      <c r="H1882" s="2"/>
      <c r="I1882" s="8"/>
      <c r="J1882" s="8"/>
      <c r="K1882" s="8"/>
      <c r="L1882" s="8"/>
      <c r="M1882" s="8"/>
    </row>
    <row r="1883" spans="3:13" x14ac:dyDescent="0.25">
      <c r="C1883" s="3"/>
      <c r="D1883" s="3"/>
      <c r="E1883" s="2"/>
      <c r="F1883" s="2"/>
      <c r="G1883" s="2"/>
      <c r="H1883" s="2"/>
      <c r="I1883" s="8"/>
      <c r="J1883" s="8"/>
      <c r="K1883" s="8"/>
      <c r="L1883" s="8"/>
      <c r="M1883" s="8"/>
    </row>
    <row r="1884" spans="3:13" x14ac:dyDescent="0.25">
      <c r="C1884" s="3"/>
      <c r="D1884" s="3"/>
      <c r="E1884" s="2"/>
      <c r="F1884" s="2"/>
      <c r="G1884" s="2"/>
      <c r="H1884" s="2"/>
      <c r="I1884" s="8"/>
      <c r="J1884" s="8"/>
      <c r="K1884" s="8"/>
      <c r="L1884" s="8"/>
      <c r="M1884" s="8"/>
    </row>
    <row r="1885" spans="3:13" x14ac:dyDescent="0.25">
      <c r="C1885" s="3"/>
      <c r="D1885" s="3"/>
      <c r="E1885" s="2"/>
      <c r="F1885" s="2"/>
      <c r="G1885" s="2"/>
      <c r="H1885" s="2"/>
      <c r="I1885" s="8"/>
      <c r="J1885" s="8"/>
      <c r="K1885" s="8"/>
      <c r="L1885" s="8"/>
      <c r="M1885" s="8"/>
    </row>
    <row r="1886" spans="3:13" x14ac:dyDescent="0.25">
      <c r="C1886" s="3"/>
      <c r="D1886" s="3"/>
      <c r="E1886" s="2"/>
      <c r="F1886" s="2"/>
      <c r="G1886" s="2"/>
      <c r="H1886" s="2"/>
      <c r="I1886" s="8"/>
      <c r="J1886" s="8"/>
      <c r="K1886" s="8"/>
      <c r="L1886" s="8"/>
      <c r="M1886" s="8"/>
    </row>
    <row r="1887" spans="3:13" x14ac:dyDescent="0.25">
      <c r="C1887" s="3"/>
      <c r="D1887" s="3"/>
      <c r="E1887" s="2"/>
      <c r="F1887" s="2"/>
      <c r="G1887" s="2"/>
      <c r="H1887" s="2"/>
      <c r="I1887" s="8"/>
      <c r="J1887" s="8"/>
      <c r="K1887" s="8"/>
      <c r="L1887" s="8"/>
      <c r="M1887" s="8"/>
    </row>
    <row r="1888" spans="3:13" x14ac:dyDescent="0.25">
      <c r="C1888" s="3"/>
      <c r="D1888" s="3"/>
      <c r="E1888" s="2"/>
      <c r="F1888" s="2"/>
      <c r="G1888" s="2"/>
      <c r="H1888" s="2"/>
      <c r="I1888" s="8"/>
      <c r="J1888" s="8"/>
      <c r="K1888" s="8"/>
      <c r="L1888" s="8"/>
      <c r="M1888" s="8"/>
    </row>
    <row r="1889" spans="3:13" x14ac:dyDescent="0.25">
      <c r="C1889" s="3"/>
      <c r="D1889" s="3"/>
      <c r="E1889" s="2"/>
      <c r="F1889" s="2"/>
      <c r="G1889" s="2"/>
      <c r="H1889" s="2"/>
      <c r="I1889" s="8"/>
      <c r="J1889" s="8"/>
      <c r="K1889" s="8"/>
      <c r="L1889" s="8"/>
      <c r="M1889" s="8"/>
    </row>
    <row r="1890" spans="3:13" x14ac:dyDescent="0.25">
      <c r="C1890" s="3"/>
      <c r="D1890" s="3"/>
      <c r="E1890" s="2"/>
      <c r="F1890" s="2"/>
      <c r="G1890" s="2"/>
      <c r="H1890" s="2"/>
      <c r="I1890" s="8"/>
      <c r="J1890" s="8"/>
      <c r="K1890" s="8"/>
      <c r="L1890" s="8"/>
      <c r="M1890" s="8"/>
    </row>
    <row r="1891" spans="3:13" x14ac:dyDescent="0.25">
      <c r="C1891" s="3"/>
      <c r="D1891" s="3"/>
      <c r="E1891" s="2"/>
      <c r="F1891" s="2"/>
      <c r="G1891" s="2"/>
      <c r="H1891" s="2"/>
      <c r="I1891" s="8"/>
      <c r="J1891" s="8"/>
      <c r="K1891" s="8"/>
      <c r="L1891" s="8"/>
      <c r="M1891" s="8"/>
    </row>
    <row r="1892" spans="3:13" x14ac:dyDescent="0.25">
      <c r="C1892" s="3"/>
      <c r="D1892" s="3"/>
      <c r="E1892" s="2"/>
      <c r="F1892" s="2"/>
      <c r="G1892" s="2"/>
      <c r="H1892" s="2"/>
      <c r="I1892" s="8"/>
      <c r="J1892" s="8"/>
      <c r="K1892" s="8"/>
      <c r="L1892" s="8"/>
      <c r="M1892" s="8"/>
    </row>
    <row r="1893" spans="3:13" x14ac:dyDescent="0.25">
      <c r="C1893" s="3"/>
      <c r="D1893" s="3"/>
      <c r="E1893" s="2"/>
      <c r="F1893" s="2"/>
      <c r="G1893" s="2"/>
      <c r="H1893" s="2"/>
      <c r="I1893" s="8"/>
      <c r="J1893" s="8"/>
      <c r="K1893" s="8"/>
      <c r="L1893" s="8"/>
      <c r="M1893" s="8"/>
    </row>
    <row r="1894" spans="3:13" x14ac:dyDescent="0.25">
      <c r="C1894" s="3"/>
      <c r="D1894" s="3"/>
      <c r="E1894" s="2"/>
      <c r="F1894" s="2"/>
      <c r="G1894" s="2"/>
      <c r="H1894" s="2"/>
      <c r="I1894" s="8"/>
      <c r="J1894" s="8"/>
      <c r="K1894" s="8"/>
      <c r="L1894" s="8"/>
      <c r="M1894" s="8"/>
    </row>
    <row r="1895" spans="3:13" x14ac:dyDescent="0.25">
      <c r="C1895" s="3"/>
      <c r="D1895" s="3"/>
      <c r="E1895" s="2"/>
      <c r="F1895" s="2"/>
      <c r="G1895" s="2"/>
      <c r="H1895" s="2"/>
      <c r="I1895" s="8"/>
      <c r="J1895" s="8"/>
      <c r="K1895" s="8"/>
      <c r="L1895" s="8"/>
      <c r="M1895" s="8"/>
    </row>
    <row r="1896" spans="3:13" x14ac:dyDescent="0.25">
      <c r="C1896" s="3"/>
      <c r="D1896" s="3"/>
      <c r="E1896" s="2"/>
      <c r="F1896" s="2"/>
      <c r="G1896" s="2"/>
      <c r="H1896" s="2"/>
      <c r="I1896" s="8"/>
      <c r="J1896" s="8"/>
      <c r="K1896" s="8"/>
      <c r="L1896" s="8"/>
      <c r="M1896" s="8"/>
    </row>
    <row r="1897" spans="3:13" x14ac:dyDescent="0.25">
      <c r="C1897" s="3"/>
      <c r="D1897" s="3"/>
      <c r="E1897" s="2"/>
      <c r="F1897" s="2"/>
      <c r="G1897" s="2"/>
      <c r="H1897" s="2"/>
      <c r="I1897" s="8"/>
      <c r="J1897" s="8"/>
      <c r="K1897" s="8"/>
      <c r="L1897" s="8"/>
      <c r="M1897" s="8"/>
    </row>
    <row r="1898" spans="3:13" x14ac:dyDescent="0.25">
      <c r="C1898" s="3"/>
      <c r="D1898" s="3"/>
      <c r="E1898" s="2"/>
      <c r="F1898" s="2"/>
      <c r="G1898" s="2"/>
      <c r="H1898" s="2"/>
      <c r="I1898" s="8"/>
      <c r="J1898" s="8"/>
      <c r="K1898" s="8"/>
      <c r="L1898" s="8"/>
      <c r="M1898" s="8"/>
    </row>
    <row r="1899" spans="3:13" x14ac:dyDescent="0.25">
      <c r="C1899" s="3"/>
      <c r="D1899" s="3"/>
      <c r="E1899" s="2"/>
      <c r="F1899" s="2"/>
      <c r="G1899" s="2"/>
      <c r="H1899" s="2"/>
      <c r="I1899" s="8"/>
      <c r="J1899" s="8"/>
      <c r="K1899" s="8"/>
      <c r="L1899" s="8"/>
      <c r="M1899" s="8"/>
    </row>
    <row r="1900" spans="3:13" x14ac:dyDescent="0.25">
      <c r="C1900" s="3"/>
      <c r="D1900" s="3"/>
      <c r="E1900" s="2"/>
      <c r="F1900" s="2"/>
      <c r="G1900" s="2"/>
      <c r="H1900" s="2"/>
      <c r="I1900" s="8"/>
      <c r="J1900" s="8"/>
      <c r="K1900" s="8"/>
      <c r="L1900" s="8"/>
      <c r="M1900" s="8"/>
    </row>
    <row r="1901" spans="3:13" x14ac:dyDescent="0.25">
      <c r="C1901" s="3"/>
      <c r="D1901" s="3"/>
      <c r="E1901" s="2"/>
      <c r="F1901" s="2"/>
      <c r="G1901" s="2"/>
      <c r="H1901" s="2"/>
      <c r="I1901" s="8"/>
      <c r="J1901" s="8"/>
      <c r="K1901" s="8"/>
      <c r="L1901" s="8"/>
      <c r="M1901" s="8"/>
    </row>
    <row r="1902" spans="3:13" x14ac:dyDescent="0.25">
      <c r="C1902" s="3"/>
      <c r="D1902" s="3"/>
      <c r="E1902" s="2"/>
      <c r="F1902" s="2"/>
      <c r="G1902" s="2"/>
      <c r="H1902" s="2"/>
      <c r="I1902" s="8"/>
      <c r="J1902" s="8"/>
      <c r="K1902" s="8"/>
      <c r="L1902" s="8"/>
      <c r="M1902" s="8"/>
    </row>
    <row r="1903" spans="3:13" x14ac:dyDescent="0.25">
      <c r="C1903" s="3"/>
      <c r="D1903" s="3"/>
      <c r="E1903" s="2"/>
      <c r="F1903" s="2"/>
      <c r="G1903" s="2"/>
      <c r="H1903" s="2"/>
      <c r="I1903" s="8"/>
      <c r="J1903" s="8"/>
      <c r="K1903" s="8"/>
      <c r="L1903" s="8"/>
      <c r="M1903" s="8"/>
    </row>
    <row r="1904" spans="3:13" x14ac:dyDescent="0.25">
      <c r="C1904" s="3"/>
      <c r="D1904" s="3"/>
      <c r="E1904" s="2"/>
      <c r="F1904" s="2"/>
      <c r="G1904" s="2"/>
      <c r="H1904" s="2"/>
      <c r="I1904" s="8"/>
      <c r="J1904" s="8"/>
      <c r="K1904" s="8"/>
      <c r="L1904" s="8"/>
      <c r="M1904" s="8"/>
    </row>
    <row r="1905" spans="3:13" x14ac:dyDescent="0.25">
      <c r="C1905" s="3"/>
      <c r="D1905" s="3"/>
      <c r="E1905" s="2"/>
      <c r="F1905" s="2"/>
      <c r="G1905" s="2"/>
      <c r="H1905" s="2"/>
      <c r="I1905" s="8"/>
      <c r="J1905" s="8"/>
      <c r="K1905" s="8"/>
      <c r="L1905" s="8"/>
      <c r="M1905" s="8"/>
    </row>
    <row r="1906" spans="3:13" x14ac:dyDescent="0.25">
      <c r="C1906" s="3"/>
      <c r="D1906" s="3"/>
      <c r="E1906" s="2"/>
      <c r="F1906" s="2"/>
      <c r="G1906" s="2"/>
      <c r="H1906" s="2"/>
      <c r="I1906" s="8"/>
      <c r="J1906" s="8"/>
      <c r="K1906" s="8"/>
      <c r="L1906" s="8"/>
      <c r="M1906" s="8"/>
    </row>
    <row r="1907" spans="3:13" x14ac:dyDescent="0.25">
      <c r="C1907" s="3"/>
      <c r="D1907" s="3"/>
      <c r="E1907" s="2"/>
      <c r="F1907" s="2"/>
      <c r="G1907" s="2"/>
      <c r="H1907" s="2"/>
      <c r="I1907" s="8"/>
      <c r="J1907" s="8"/>
      <c r="K1907" s="8"/>
      <c r="L1907" s="8"/>
      <c r="M1907" s="8"/>
    </row>
    <row r="1908" spans="3:13" x14ac:dyDescent="0.25">
      <c r="C1908" s="3"/>
      <c r="D1908" s="3"/>
      <c r="E1908" s="2"/>
      <c r="F1908" s="2"/>
      <c r="G1908" s="2"/>
      <c r="H1908" s="2"/>
      <c r="I1908" s="8"/>
      <c r="J1908" s="8"/>
      <c r="K1908" s="8"/>
      <c r="L1908" s="8"/>
      <c r="M1908" s="8"/>
    </row>
    <row r="1909" spans="3:13" x14ac:dyDescent="0.25">
      <c r="C1909" s="3"/>
      <c r="D1909" s="3"/>
      <c r="E1909" s="2"/>
      <c r="F1909" s="2"/>
      <c r="G1909" s="2"/>
      <c r="H1909" s="2"/>
      <c r="I1909" s="8"/>
      <c r="J1909" s="8"/>
      <c r="K1909" s="8"/>
      <c r="L1909" s="8"/>
      <c r="M1909" s="8"/>
    </row>
    <row r="1910" spans="3:13" x14ac:dyDescent="0.25">
      <c r="C1910" s="3"/>
      <c r="D1910" s="3"/>
      <c r="E1910" s="2"/>
      <c r="F1910" s="2"/>
      <c r="G1910" s="2"/>
      <c r="H1910" s="2"/>
      <c r="I1910" s="8"/>
      <c r="J1910" s="8"/>
      <c r="K1910" s="8"/>
      <c r="L1910" s="8"/>
      <c r="M1910" s="8"/>
    </row>
    <row r="1911" spans="3:13" x14ac:dyDescent="0.25">
      <c r="C1911" s="3"/>
      <c r="D1911" s="3"/>
      <c r="E1911" s="2"/>
      <c r="F1911" s="2"/>
      <c r="G1911" s="2"/>
      <c r="H1911" s="2"/>
      <c r="I1911" s="8"/>
      <c r="J1911" s="8"/>
      <c r="K1911" s="8"/>
      <c r="L1911" s="8"/>
      <c r="M1911" s="8"/>
    </row>
    <row r="1912" spans="3:13" x14ac:dyDescent="0.25">
      <c r="C1912" s="3"/>
      <c r="D1912" s="3"/>
      <c r="E1912" s="2"/>
      <c r="F1912" s="2"/>
      <c r="G1912" s="2"/>
      <c r="H1912" s="2"/>
      <c r="I1912" s="8"/>
      <c r="J1912" s="8"/>
      <c r="K1912" s="8"/>
      <c r="L1912" s="8"/>
      <c r="M1912" s="8"/>
    </row>
    <row r="1913" spans="3:13" x14ac:dyDescent="0.25">
      <c r="C1913" s="3"/>
      <c r="D1913" s="3"/>
      <c r="E1913" s="2"/>
      <c r="F1913" s="2"/>
      <c r="G1913" s="2"/>
      <c r="H1913" s="2"/>
      <c r="I1913" s="8"/>
      <c r="J1913" s="8"/>
      <c r="K1913" s="8"/>
      <c r="L1913" s="8"/>
      <c r="M1913" s="8"/>
    </row>
    <row r="1914" spans="3:13" x14ac:dyDescent="0.25">
      <c r="C1914" s="3"/>
      <c r="D1914" s="3"/>
      <c r="E1914" s="2"/>
      <c r="F1914" s="2"/>
      <c r="G1914" s="2"/>
      <c r="H1914" s="2"/>
      <c r="I1914" s="8"/>
      <c r="J1914" s="8"/>
      <c r="K1914" s="8"/>
      <c r="L1914" s="8"/>
      <c r="M1914" s="8"/>
    </row>
    <row r="1915" spans="3:13" x14ac:dyDescent="0.25">
      <c r="C1915" s="3"/>
      <c r="D1915" s="3"/>
      <c r="E1915" s="2"/>
      <c r="F1915" s="2"/>
      <c r="G1915" s="2"/>
      <c r="H1915" s="2"/>
      <c r="I1915" s="8"/>
      <c r="J1915" s="8"/>
      <c r="K1915" s="8"/>
      <c r="L1915" s="8"/>
      <c r="M1915" s="8"/>
    </row>
    <row r="1916" spans="3:13" x14ac:dyDescent="0.25">
      <c r="C1916" s="3"/>
      <c r="D1916" s="3"/>
      <c r="E1916" s="2"/>
      <c r="F1916" s="2"/>
      <c r="G1916" s="2"/>
      <c r="H1916" s="2"/>
      <c r="I1916" s="8"/>
      <c r="J1916" s="8"/>
      <c r="K1916" s="8"/>
      <c r="L1916" s="8"/>
      <c r="M1916" s="8"/>
    </row>
    <row r="1917" spans="3:13" x14ac:dyDescent="0.25">
      <c r="C1917" s="3"/>
      <c r="D1917" s="3"/>
      <c r="E1917" s="2"/>
      <c r="F1917" s="2"/>
      <c r="G1917" s="2"/>
      <c r="H1917" s="2"/>
      <c r="I1917" s="8"/>
      <c r="J1917" s="8"/>
      <c r="K1917" s="8"/>
      <c r="L1917" s="8"/>
      <c r="M1917" s="8"/>
    </row>
    <row r="1918" spans="3:13" x14ac:dyDescent="0.25">
      <c r="C1918" s="3"/>
      <c r="D1918" s="3"/>
      <c r="E1918" s="2"/>
      <c r="F1918" s="2"/>
      <c r="G1918" s="2"/>
      <c r="H1918" s="2"/>
      <c r="I1918" s="8"/>
      <c r="J1918" s="8"/>
      <c r="K1918" s="8"/>
      <c r="L1918" s="8"/>
      <c r="M1918" s="8"/>
    </row>
    <row r="1919" spans="3:13" x14ac:dyDescent="0.25">
      <c r="C1919" s="3"/>
      <c r="D1919" s="3"/>
      <c r="E1919" s="2"/>
      <c r="F1919" s="2"/>
      <c r="G1919" s="2"/>
      <c r="H1919" s="2"/>
      <c r="I1919" s="8"/>
      <c r="J1919" s="8"/>
      <c r="K1919" s="8"/>
      <c r="L1919" s="8"/>
      <c r="M1919" s="8"/>
    </row>
    <row r="1920" spans="3:13" x14ac:dyDescent="0.25">
      <c r="C1920" s="3"/>
      <c r="D1920" s="3"/>
      <c r="E1920" s="2"/>
      <c r="F1920" s="2"/>
      <c r="G1920" s="2"/>
      <c r="H1920" s="2"/>
      <c r="I1920" s="8"/>
      <c r="J1920" s="8"/>
      <c r="K1920" s="8"/>
      <c r="L1920" s="8"/>
      <c r="M1920" s="8"/>
    </row>
    <row r="1921" spans="3:13" x14ac:dyDescent="0.25">
      <c r="C1921" s="3"/>
      <c r="D1921" s="3"/>
      <c r="E1921" s="2"/>
      <c r="F1921" s="2"/>
      <c r="G1921" s="2"/>
      <c r="H1921" s="2"/>
      <c r="I1921" s="8"/>
      <c r="J1921" s="8"/>
      <c r="K1921" s="8"/>
      <c r="L1921" s="8"/>
      <c r="M1921" s="8"/>
    </row>
    <row r="1922" spans="3:13" x14ac:dyDescent="0.25">
      <c r="C1922" s="3"/>
      <c r="D1922" s="3"/>
      <c r="E1922" s="2"/>
      <c r="F1922" s="2"/>
      <c r="G1922" s="2"/>
      <c r="H1922" s="2"/>
      <c r="I1922" s="8"/>
      <c r="J1922" s="8"/>
      <c r="K1922" s="8"/>
      <c r="L1922" s="8"/>
      <c r="M1922" s="8"/>
    </row>
    <row r="1923" spans="3:13" x14ac:dyDescent="0.25">
      <c r="C1923" s="3"/>
      <c r="D1923" s="3"/>
      <c r="E1923" s="2"/>
      <c r="F1923" s="2"/>
      <c r="G1923" s="2"/>
      <c r="H1923" s="2"/>
      <c r="I1923" s="8"/>
      <c r="J1923" s="8"/>
      <c r="K1923" s="8"/>
      <c r="L1923" s="8"/>
      <c r="M1923" s="8"/>
    </row>
    <row r="1924" spans="3:13" x14ac:dyDescent="0.25">
      <c r="C1924" s="3"/>
      <c r="D1924" s="3"/>
      <c r="E1924" s="2"/>
      <c r="F1924" s="2"/>
      <c r="G1924" s="2"/>
      <c r="H1924" s="2"/>
      <c r="I1924" s="8"/>
      <c r="J1924" s="8"/>
      <c r="K1924" s="8"/>
      <c r="L1924" s="8"/>
      <c r="M1924" s="8"/>
    </row>
    <row r="1925" spans="3:13" x14ac:dyDescent="0.25">
      <c r="C1925" s="3"/>
      <c r="D1925" s="3"/>
      <c r="E1925" s="2"/>
      <c r="F1925" s="2"/>
      <c r="G1925" s="2"/>
      <c r="H1925" s="2"/>
      <c r="I1925" s="8"/>
      <c r="J1925" s="8"/>
      <c r="K1925" s="8"/>
      <c r="L1925" s="8"/>
      <c r="M1925" s="8"/>
    </row>
    <row r="1926" spans="3:13" x14ac:dyDescent="0.25">
      <c r="C1926" s="3"/>
      <c r="D1926" s="3"/>
      <c r="E1926" s="2"/>
      <c r="F1926" s="2"/>
      <c r="G1926" s="2"/>
      <c r="H1926" s="2"/>
      <c r="I1926" s="8"/>
      <c r="J1926" s="8"/>
      <c r="K1926" s="8"/>
      <c r="L1926" s="8"/>
      <c r="M1926" s="8"/>
    </row>
    <row r="1927" spans="3:13" x14ac:dyDescent="0.25">
      <c r="C1927" s="3"/>
      <c r="D1927" s="3"/>
      <c r="E1927" s="2"/>
      <c r="F1927" s="2"/>
      <c r="G1927" s="2"/>
      <c r="H1927" s="2"/>
      <c r="I1927" s="8"/>
      <c r="J1927" s="8"/>
      <c r="K1927" s="8"/>
      <c r="L1927" s="8"/>
      <c r="M1927" s="8"/>
    </row>
    <row r="1928" spans="3:13" x14ac:dyDescent="0.25">
      <c r="C1928" s="3"/>
      <c r="D1928" s="3"/>
      <c r="E1928" s="2"/>
      <c r="F1928" s="2"/>
      <c r="G1928" s="2"/>
      <c r="H1928" s="2"/>
      <c r="I1928" s="8"/>
      <c r="J1928" s="8"/>
      <c r="K1928" s="8"/>
      <c r="L1928" s="8"/>
      <c r="M1928" s="8"/>
    </row>
    <row r="1929" spans="3:13" x14ac:dyDescent="0.25">
      <c r="C1929" s="3"/>
      <c r="D1929" s="3"/>
      <c r="E1929" s="2"/>
      <c r="F1929" s="2"/>
      <c r="G1929" s="2"/>
      <c r="H1929" s="2"/>
      <c r="I1929" s="8"/>
      <c r="J1929" s="8"/>
      <c r="K1929" s="8"/>
      <c r="L1929" s="8"/>
      <c r="M1929" s="8"/>
    </row>
    <row r="1930" spans="3:13" x14ac:dyDescent="0.25">
      <c r="C1930" s="3"/>
      <c r="D1930" s="3"/>
      <c r="E1930" s="2"/>
      <c r="F1930" s="2"/>
      <c r="G1930" s="2"/>
      <c r="H1930" s="2"/>
      <c r="I1930" s="8"/>
      <c r="J1930" s="8"/>
      <c r="K1930" s="8"/>
      <c r="L1930" s="8"/>
      <c r="M1930" s="8"/>
    </row>
    <row r="1931" spans="3:13" x14ac:dyDescent="0.25">
      <c r="C1931" s="3"/>
      <c r="D1931" s="3"/>
      <c r="E1931" s="2"/>
      <c r="F1931" s="2"/>
      <c r="G1931" s="2"/>
      <c r="H1931" s="2"/>
      <c r="I1931" s="8"/>
      <c r="J1931" s="8"/>
      <c r="K1931" s="8"/>
      <c r="L1931" s="8"/>
      <c r="M1931" s="8"/>
    </row>
    <row r="1932" spans="3:13" x14ac:dyDescent="0.25">
      <c r="C1932" s="3"/>
      <c r="D1932" s="3"/>
      <c r="E1932" s="2"/>
      <c r="F1932" s="2"/>
      <c r="G1932" s="2"/>
      <c r="H1932" s="2"/>
      <c r="I1932" s="8"/>
      <c r="J1932" s="8"/>
      <c r="K1932" s="8"/>
      <c r="L1932" s="8"/>
      <c r="M1932" s="8"/>
    </row>
    <row r="1933" spans="3:13" x14ac:dyDescent="0.25">
      <c r="C1933" s="3"/>
      <c r="D1933" s="3"/>
      <c r="E1933" s="2"/>
      <c r="F1933" s="2"/>
      <c r="G1933" s="2"/>
      <c r="H1933" s="2"/>
      <c r="I1933" s="8"/>
      <c r="J1933" s="8"/>
      <c r="K1933" s="8"/>
      <c r="L1933" s="8"/>
      <c r="M1933" s="8"/>
    </row>
    <row r="1934" spans="3:13" x14ac:dyDescent="0.25">
      <c r="C1934" s="3"/>
      <c r="D1934" s="3"/>
      <c r="E1934" s="2"/>
      <c r="F1934" s="2"/>
      <c r="G1934" s="2"/>
      <c r="H1934" s="2"/>
      <c r="I1934" s="8"/>
      <c r="J1934" s="8"/>
      <c r="K1934" s="8"/>
      <c r="L1934" s="8"/>
      <c r="M1934" s="8"/>
    </row>
    <row r="1935" spans="3:13" x14ac:dyDescent="0.25">
      <c r="C1935" s="3"/>
      <c r="D1935" s="3"/>
      <c r="E1935" s="2"/>
      <c r="F1935" s="2"/>
      <c r="G1935" s="2"/>
      <c r="H1935" s="2"/>
      <c r="I1935" s="8"/>
      <c r="J1935" s="8"/>
      <c r="K1935" s="8"/>
      <c r="L1935" s="8"/>
      <c r="M1935" s="8"/>
    </row>
    <row r="1936" spans="3:13" x14ac:dyDescent="0.25">
      <c r="C1936" s="3"/>
      <c r="D1936" s="3"/>
      <c r="E1936" s="2"/>
      <c r="F1936" s="2"/>
      <c r="G1936" s="2"/>
      <c r="H1936" s="2"/>
      <c r="I1936" s="8"/>
      <c r="J1936" s="8"/>
      <c r="K1936" s="8"/>
      <c r="L1936" s="8"/>
      <c r="M1936" s="8"/>
    </row>
    <row r="1937" spans="3:13" x14ac:dyDescent="0.25">
      <c r="C1937" s="3"/>
      <c r="D1937" s="3"/>
      <c r="E1937" s="2"/>
      <c r="F1937" s="2"/>
      <c r="G1937" s="2"/>
      <c r="H1937" s="2"/>
      <c r="I1937" s="8"/>
      <c r="J1937" s="8"/>
      <c r="K1937" s="8"/>
      <c r="L1937" s="8"/>
      <c r="M1937" s="8"/>
    </row>
    <row r="1938" spans="3:13" x14ac:dyDescent="0.25">
      <c r="C1938" s="3"/>
      <c r="D1938" s="3"/>
      <c r="E1938" s="2"/>
      <c r="F1938" s="2"/>
      <c r="G1938" s="2"/>
      <c r="H1938" s="2"/>
      <c r="I1938" s="8"/>
      <c r="J1938" s="8"/>
      <c r="K1938" s="8"/>
      <c r="L1938" s="8"/>
      <c r="M1938" s="8"/>
    </row>
    <row r="1939" spans="3:13" x14ac:dyDescent="0.25">
      <c r="C1939" s="3"/>
      <c r="D1939" s="3"/>
      <c r="E1939" s="2"/>
      <c r="F1939" s="2"/>
      <c r="G1939" s="2"/>
      <c r="H1939" s="2"/>
      <c r="I1939" s="8"/>
      <c r="J1939" s="8"/>
      <c r="K1939" s="8"/>
      <c r="L1939" s="8"/>
      <c r="M1939" s="8"/>
    </row>
    <row r="1940" spans="3:13" x14ac:dyDescent="0.25">
      <c r="C1940" s="3"/>
      <c r="D1940" s="3"/>
      <c r="E1940" s="2"/>
      <c r="F1940" s="2"/>
      <c r="G1940" s="2"/>
      <c r="H1940" s="2"/>
      <c r="I1940" s="8"/>
      <c r="J1940" s="8"/>
      <c r="K1940" s="8"/>
      <c r="L1940" s="8"/>
      <c r="M1940" s="8"/>
    </row>
    <row r="1941" spans="3:13" x14ac:dyDescent="0.25">
      <c r="C1941" s="3"/>
      <c r="D1941" s="3"/>
      <c r="E1941" s="2"/>
      <c r="F1941" s="2"/>
      <c r="G1941" s="2"/>
      <c r="H1941" s="2"/>
      <c r="I1941" s="8"/>
      <c r="J1941" s="8"/>
      <c r="K1941" s="8"/>
      <c r="L1941" s="8"/>
      <c r="M1941" s="8"/>
    </row>
    <row r="1942" spans="3:13" x14ac:dyDescent="0.25">
      <c r="C1942" s="3"/>
      <c r="D1942" s="3"/>
      <c r="E1942" s="2"/>
      <c r="F1942" s="2"/>
      <c r="G1942" s="2"/>
      <c r="H1942" s="2"/>
      <c r="I1942" s="8"/>
      <c r="J1942" s="8"/>
      <c r="K1942" s="8"/>
      <c r="L1942" s="8"/>
      <c r="M1942" s="8"/>
    </row>
    <row r="1943" spans="3:13" x14ac:dyDescent="0.25">
      <c r="C1943" s="3"/>
      <c r="D1943" s="3"/>
      <c r="E1943" s="2"/>
      <c r="F1943" s="2"/>
      <c r="G1943" s="2"/>
      <c r="H1943" s="2"/>
      <c r="I1943" s="8"/>
      <c r="J1943" s="8"/>
      <c r="K1943" s="8"/>
      <c r="L1943" s="8"/>
      <c r="M1943" s="8"/>
    </row>
    <row r="1944" spans="3:13" x14ac:dyDescent="0.25">
      <c r="C1944" s="3"/>
      <c r="D1944" s="3"/>
      <c r="E1944" s="2"/>
      <c r="F1944" s="2"/>
      <c r="G1944" s="2"/>
      <c r="H1944" s="2"/>
      <c r="I1944" s="8"/>
      <c r="J1944" s="8"/>
      <c r="K1944" s="8"/>
      <c r="L1944" s="8"/>
      <c r="M1944" s="8"/>
    </row>
    <row r="1945" spans="3:13" x14ac:dyDescent="0.25">
      <c r="C1945" s="3"/>
      <c r="D1945" s="3"/>
      <c r="E1945" s="2"/>
      <c r="F1945" s="2"/>
      <c r="G1945" s="2"/>
      <c r="H1945" s="2"/>
      <c r="I1945" s="8"/>
      <c r="J1945" s="8"/>
      <c r="K1945" s="8"/>
      <c r="L1945" s="8"/>
      <c r="M1945" s="8"/>
    </row>
    <row r="1946" spans="3:13" x14ac:dyDescent="0.25">
      <c r="C1946" s="3"/>
      <c r="D1946" s="3"/>
      <c r="E1946" s="2"/>
      <c r="F1946" s="2"/>
      <c r="G1946" s="2"/>
      <c r="H1946" s="2"/>
      <c r="I1946" s="8"/>
      <c r="J1946" s="8"/>
      <c r="K1946" s="8"/>
      <c r="L1946" s="8"/>
      <c r="M1946" s="8"/>
    </row>
    <row r="1947" spans="3:13" x14ac:dyDescent="0.25">
      <c r="C1947" s="3"/>
      <c r="D1947" s="3"/>
      <c r="E1947" s="2"/>
      <c r="F1947" s="2"/>
      <c r="G1947" s="2"/>
      <c r="H1947" s="2"/>
      <c r="I1947" s="8"/>
      <c r="J1947" s="8"/>
      <c r="K1947" s="8"/>
      <c r="L1947" s="8"/>
      <c r="M1947" s="8"/>
    </row>
    <row r="1948" spans="3:13" x14ac:dyDescent="0.25">
      <c r="C1948" s="3"/>
      <c r="D1948" s="3"/>
      <c r="E1948" s="2"/>
      <c r="F1948" s="2"/>
      <c r="G1948" s="2"/>
      <c r="H1948" s="2"/>
      <c r="I1948" s="8"/>
      <c r="J1948" s="8"/>
      <c r="K1948" s="8"/>
      <c r="L1948" s="8"/>
      <c r="M1948" s="8"/>
    </row>
    <row r="1949" spans="3:13" x14ac:dyDescent="0.25">
      <c r="C1949" s="3"/>
      <c r="D1949" s="3"/>
      <c r="E1949" s="2"/>
      <c r="F1949" s="2"/>
      <c r="G1949" s="2"/>
      <c r="H1949" s="2"/>
      <c r="I1949" s="8"/>
      <c r="J1949" s="8"/>
      <c r="K1949" s="8"/>
      <c r="L1949" s="8"/>
      <c r="M1949" s="8"/>
    </row>
    <row r="1950" spans="3:13" x14ac:dyDescent="0.25">
      <c r="C1950" s="3"/>
      <c r="D1950" s="3"/>
      <c r="E1950" s="2"/>
      <c r="F1950" s="2"/>
      <c r="G1950" s="2"/>
      <c r="H1950" s="2"/>
      <c r="I1950" s="8"/>
      <c r="J1950" s="8"/>
      <c r="K1950" s="8"/>
      <c r="L1950" s="8"/>
      <c r="M1950" s="8"/>
    </row>
    <row r="1951" spans="3:13" x14ac:dyDescent="0.25">
      <c r="C1951" s="3"/>
      <c r="D1951" s="3"/>
      <c r="E1951" s="2"/>
      <c r="F1951" s="2"/>
      <c r="G1951" s="2"/>
      <c r="H1951" s="2"/>
      <c r="I1951" s="8"/>
      <c r="J1951" s="8"/>
      <c r="K1951" s="8"/>
      <c r="L1951" s="8"/>
      <c r="M1951" s="8"/>
    </row>
    <row r="1952" spans="3:13" x14ac:dyDescent="0.25">
      <c r="C1952" s="3"/>
      <c r="D1952" s="3"/>
      <c r="E1952" s="2"/>
      <c r="F1952" s="2"/>
      <c r="G1952" s="2"/>
      <c r="H1952" s="2"/>
      <c r="I1952" s="8"/>
      <c r="J1952" s="8"/>
      <c r="K1952" s="8"/>
      <c r="L1952" s="8"/>
      <c r="M1952" s="8"/>
    </row>
    <row r="1953" spans="3:13" x14ac:dyDescent="0.25">
      <c r="C1953" s="3"/>
      <c r="D1953" s="3"/>
      <c r="E1953" s="2"/>
      <c r="F1953" s="2"/>
      <c r="G1953" s="2"/>
      <c r="H1953" s="2"/>
      <c r="I1953" s="8"/>
      <c r="J1953" s="8"/>
      <c r="K1953" s="8"/>
      <c r="L1953" s="8"/>
      <c r="M1953" s="8"/>
    </row>
    <row r="1954" spans="3:13" x14ac:dyDescent="0.25">
      <c r="C1954" s="3"/>
      <c r="D1954" s="3"/>
      <c r="E1954" s="2"/>
      <c r="F1954" s="2"/>
      <c r="G1954" s="2"/>
      <c r="H1954" s="2"/>
      <c r="I1954" s="8"/>
      <c r="J1954" s="8"/>
      <c r="K1954" s="8"/>
      <c r="L1954" s="8"/>
      <c r="M1954" s="8"/>
    </row>
    <row r="1955" spans="3:13" x14ac:dyDescent="0.25">
      <c r="C1955" s="3"/>
      <c r="D1955" s="3"/>
      <c r="E1955" s="2"/>
      <c r="F1955" s="2"/>
      <c r="G1955" s="2"/>
      <c r="H1955" s="2"/>
      <c r="I1955" s="8"/>
      <c r="J1955" s="8"/>
      <c r="K1955" s="8"/>
      <c r="L1955" s="8"/>
      <c r="M1955" s="8"/>
    </row>
    <row r="1956" spans="3:13" x14ac:dyDescent="0.25">
      <c r="C1956" s="3"/>
      <c r="D1956" s="3"/>
      <c r="E1956" s="2"/>
      <c r="F1956" s="2"/>
      <c r="G1956" s="2"/>
      <c r="H1956" s="2"/>
      <c r="I1956" s="8"/>
      <c r="J1956" s="8"/>
      <c r="K1956" s="8"/>
      <c r="L1956" s="8"/>
      <c r="M1956" s="8"/>
    </row>
    <row r="1957" spans="3:13" x14ac:dyDescent="0.25">
      <c r="C1957" s="3"/>
      <c r="D1957" s="3"/>
      <c r="E1957" s="2"/>
      <c r="F1957" s="2"/>
      <c r="G1957" s="2"/>
      <c r="H1957" s="2"/>
      <c r="I1957" s="8"/>
      <c r="J1957" s="8"/>
      <c r="K1957" s="8"/>
      <c r="L1957" s="8"/>
      <c r="M1957" s="8"/>
    </row>
    <row r="1958" spans="3:13" x14ac:dyDescent="0.25">
      <c r="C1958" s="3"/>
      <c r="D1958" s="3"/>
      <c r="E1958" s="2"/>
      <c r="F1958" s="2"/>
      <c r="G1958" s="2"/>
      <c r="H1958" s="2"/>
      <c r="I1958" s="8"/>
      <c r="J1958" s="8"/>
      <c r="K1958" s="8"/>
      <c r="L1958" s="8"/>
      <c r="M1958" s="8"/>
    </row>
    <row r="1959" spans="3:13" x14ac:dyDescent="0.25">
      <c r="C1959" s="3"/>
      <c r="D1959" s="3"/>
      <c r="E1959" s="2"/>
      <c r="F1959" s="2"/>
      <c r="G1959" s="2"/>
      <c r="H1959" s="2"/>
      <c r="I1959" s="8"/>
      <c r="J1959" s="8"/>
      <c r="K1959" s="8"/>
      <c r="L1959" s="8"/>
      <c r="M1959" s="8"/>
    </row>
    <row r="1960" spans="3:13" x14ac:dyDescent="0.25">
      <c r="C1960" s="3"/>
      <c r="D1960" s="3"/>
      <c r="E1960" s="2"/>
      <c r="F1960" s="2"/>
      <c r="G1960" s="2"/>
      <c r="H1960" s="2"/>
      <c r="I1960" s="8"/>
      <c r="J1960" s="8"/>
      <c r="K1960" s="8"/>
      <c r="L1960" s="8"/>
      <c r="M1960" s="8"/>
    </row>
    <row r="1961" spans="3:13" x14ac:dyDescent="0.25">
      <c r="C1961" s="3"/>
      <c r="D1961" s="3"/>
      <c r="E1961" s="2"/>
      <c r="F1961" s="2"/>
      <c r="G1961" s="2"/>
      <c r="H1961" s="2"/>
      <c r="I1961" s="8"/>
      <c r="J1961" s="8"/>
      <c r="K1961" s="8"/>
      <c r="L1961" s="8"/>
      <c r="M1961" s="8"/>
    </row>
    <row r="1962" spans="3:13" x14ac:dyDescent="0.25">
      <c r="C1962" s="3"/>
      <c r="D1962" s="3"/>
      <c r="E1962" s="2"/>
      <c r="F1962" s="2"/>
      <c r="G1962" s="2"/>
      <c r="H1962" s="2"/>
      <c r="I1962" s="8"/>
      <c r="J1962" s="8"/>
      <c r="K1962" s="8"/>
      <c r="L1962" s="8"/>
      <c r="M1962" s="8"/>
    </row>
    <row r="1963" spans="3:13" x14ac:dyDescent="0.25">
      <c r="C1963" s="3"/>
      <c r="D1963" s="3"/>
      <c r="E1963" s="2"/>
      <c r="F1963" s="2"/>
      <c r="G1963" s="2"/>
      <c r="H1963" s="2"/>
      <c r="I1963" s="8"/>
      <c r="J1963" s="8"/>
      <c r="K1963" s="8"/>
      <c r="L1963" s="8"/>
      <c r="M1963" s="8"/>
    </row>
    <row r="1964" spans="3:13" x14ac:dyDescent="0.25">
      <c r="C1964" s="3"/>
      <c r="D1964" s="3"/>
      <c r="E1964" s="2"/>
      <c r="F1964" s="2"/>
      <c r="G1964" s="2"/>
      <c r="H1964" s="2"/>
      <c r="I1964" s="8"/>
      <c r="J1964" s="8"/>
      <c r="K1964" s="8"/>
      <c r="L1964" s="8"/>
      <c r="M1964" s="8"/>
    </row>
    <row r="1965" spans="3:13" x14ac:dyDescent="0.25">
      <c r="C1965" s="3"/>
      <c r="D1965" s="3"/>
      <c r="E1965" s="2"/>
      <c r="F1965" s="2"/>
      <c r="G1965" s="2"/>
      <c r="H1965" s="2"/>
      <c r="I1965" s="8"/>
      <c r="J1965" s="8"/>
      <c r="K1965" s="8"/>
      <c r="L1965" s="8"/>
      <c r="M1965" s="8"/>
    </row>
    <row r="1966" spans="3:13" x14ac:dyDescent="0.25">
      <c r="C1966" s="3"/>
      <c r="D1966" s="3"/>
      <c r="E1966" s="2"/>
      <c r="F1966" s="2"/>
      <c r="G1966" s="2"/>
      <c r="H1966" s="2"/>
      <c r="I1966" s="8"/>
      <c r="J1966" s="8"/>
      <c r="K1966" s="8"/>
      <c r="L1966" s="8"/>
      <c r="M1966" s="8"/>
    </row>
    <row r="1967" spans="3:13" x14ac:dyDescent="0.25">
      <c r="C1967" s="3"/>
      <c r="D1967" s="3"/>
      <c r="E1967" s="2"/>
      <c r="F1967" s="2"/>
      <c r="G1967" s="2"/>
      <c r="H1967" s="2"/>
      <c r="I1967" s="8"/>
      <c r="J1967" s="8"/>
      <c r="K1967" s="8"/>
      <c r="L1967" s="8"/>
      <c r="M1967" s="8"/>
    </row>
    <row r="1968" spans="3:13" x14ac:dyDescent="0.25">
      <c r="C1968" s="3"/>
      <c r="D1968" s="3"/>
      <c r="E1968" s="2"/>
      <c r="F1968" s="2"/>
      <c r="G1968" s="2"/>
      <c r="H1968" s="2"/>
      <c r="I1968" s="8"/>
      <c r="J1968" s="8"/>
      <c r="K1968" s="8"/>
      <c r="L1968" s="8"/>
      <c r="M1968" s="8"/>
    </row>
    <row r="1969" spans="3:13" x14ac:dyDescent="0.25">
      <c r="C1969" s="3"/>
      <c r="D1969" s="3"/>
      <c r="E1969" s="2"/>
      <c r="F1969" s="2"/>
      <c r="G1969" s="2"/>
      <c r="H1969" s="2"/>
      <c r="I1969" s="8"/>
      <c r="J1969" s="8"/>
      <c r="K1969" s="8"/>
      <c r="L1969" s="8"/>
      <c r="M1969" s="8"/>
    </row>
    <row r="1970" spans="3:13" x14ac:dyDescent="0.25">
      <c r="C1970" s="3"/>
      <c r="D1970" s="3"/>
      <c r="E1970" s="2"/>
      <c r="F1970" s="2"/>
      <c r="G1970" s="2"/>
      <c r="H1970" s="2"/>
      <c r="I1970" s="8"/>
      <c r="J1970" s="8"/>
      <c r="K1970" s="8"/>
      <c r="L1970" s="8"/>
      <c r="M1970" s="8"/>
    </row>
    <row r="1971" spans="3:13" x14ac:dyDescent="0.25">
      <c r="C1971" s="3"/>
      <c r="D1971" s="3"/>
      <c r="E1971" s="2"/>
      <c r="F1971" s="2"/>
      <c r="G1971" s="2"/>
      <c r="H1971" s="2"/>
      <c r="I1971" s="8"/>
      <c r="J1971" s="8"/>
      <c r="K1971" s="8"/>
      <c r="L1971" s="8"/>
      <c r="M1971" s="8"/>
    </row>
    <row r="1972" spans="3:13" x14ac:dyDescent="0.25">
      <c r="C1972" s="3"/>
      <c r="D1972" s="3"/>
      <c r="E1972" s="2"/>
      <c r="F1972" s="2"/>
      <c r="G1972" s="2"/>
      <c r="H1972" s="2"/>
      <c r="I1972" s="8"/>
      <c r="J1972" s="8"/>
      <c r="K1972" s="8"/>
      <c r="L1972" s="8"/>
      <c r="M1972" s="8"/>
    </row>
    <row r="1973" spans="3:13" x14ac:dyDescent="0.25">
      <c r="C1973" s="3"/>
      <c r="D1973" s="3"/>
      <c r="E1973" s="2"/>
      <c r="F1973" s="2"/>
      <c r="G1973" s="2"/>
      <c r="H1973" s="2"/>
      <c r="I1973" s="8"/>
      <c r="J1973" s="8"/>
      <c r="K1973" s="8"/>
      <c r="L1973" s="8"/>
      <c r="M1973" s="8"/>
    </row>
    <row r="1974" spans="3:13" x14ac:dyDescent="0.25">
      <c r="C1974" s="3"/>
      <c r="D1974" s="3"/>
      <c r="E1974" s="2"/>
      <c r="F1974" s="2"/>
      <c r="G1974" s="2"/>
      <c r="H1974" s="2"/>
      <c r="I1974" s="8"/>
      <c r="J1974" s="8"/>
      <c r="K1974" s="8"/>
      <c r="L1974" s="8"/>
      <c r="M1974" s="8"/>
    </row>
    <row r="1975" spans="3:13" x14ac:dyDescent="0.25">
      <c r="C1975" s="3"/>
      <c r="D1975" s="3"/>
      <c r="E1975" s="2"/>
      <c r="F1975" s="2"/>
      <c r="G1975" s="2"/>
      <c r="H1975" s="2"/>
      <c r="I1975" s="8"/>
      <c r="J1975" s="8"/>
      <c r="K1975" s="8"/>
      <c r="L1975" s="8"/>
      <c r="M1975" s="8"/>
    </row>
    <row r="1976" spans="3:13" x14ac:dyDescent="0.25">
      <c r="C1976" s="3"/>
      <c r="D1976" s="3"/>
      <c r="E1976" s="2"/>
      <c r="F1976" s="2"/>
      <c r="G1976" s="2"/>
      <c r="H1976" s="2"/>
      <c r="I1976" s="8"/>
      <c r="J1976" s="8"/>
      <c r="K1976" s="8"/>
      <c r="L1976" s="8"/>
      <c r="M1976" s="8"/>
    </row>
    <row r="1977" spans="3:13" x14ac:dyDescent="0.25">
      <c r="C1977" s="3"/>
      <c r="D1977" s="3"/>
      <c r="E1977" s="2"/>
      <c r="F1977" s="2"/>
      <c r="G1977" s="2"/>
      <c r="H1977" s="2"/>
      <c r="I1977" s="8"/>
      <c r="J1977" s="8"/>
      <c r="K1977" s="8"/>
      <c r="L1977" s="8"/>
      <c r="M1977" s="8"/>
    </row>
    <row r="1978" spans="3:13" x14ac:dyDescent="0.25">
      <c r="C1978" s="3"/>
      <c r="D1978" s="3"/>
      <c r="E1978" s="2"/>
      <c r="F1978" s="2"/>
      <c r="G1978" s="2"/>
      <c r="H1978" s="2"/>
      <c r="I1978" s="8"/>
      <c r="J1978" s="8"/>
      <c r="K1978" s="8"/>
      <c r="L1978" s="8"/>
      <c r="M1978" s="8"/>
    </row>
    <row r="1979" spans="3:13" x14ac:dyDescent="0.25">
      <c r="C1979" s="3"/>
      <c r="D1979" s="3"/>
      <c r="E1979" s="2"/>
      <c r="F1979" s="2"/>
      <c r="G1979" s="2"/>
      <c r="H1979" s="2"/>
      <c r="I1979" s="8"/>
      <c r="J1979" s="8"/>
      <c r="K1979" s="8"/>
      <c r="L1979" s="8"/>
      <c r="M1979" s="8"/>
    </row>
    <row r="1980" spans="3:13" x14ac:dyDescent="0.25">
      <c r="C1980" s="3"/>
      <c r="D1980" s="3"/>
      <c r="E1980" s="2"/>
      <c r="F1980" s="2"/>
      <c r="G1980" s="2"/>
      <c r="H1980" s="2"/>
      <c r="I1980" s="8"/>
      <c r="J1980" s="8"/>
      <c r="K1980" s="8"/>
      <c r="L1980" s="8"/>
      <c r="M1980" s="8"/>
    </row>
    <row r="1981" spans="3:13" x14ac:dyDescent="0.25">
      <c r="C1981" s="3"/>
      <c r="D1981" s="3"/>
      <c r="E1981" s="2"/>
      <c r="F1981" s="2"/>
      <c r="G1981" s="2"/>
      <c r="H1981" s="2"/>
      <c r="I1981" s="8"/>
      <c r="J1981" s="8"/>
      <c r="K1981" s="8"/>
      <c r="L1981" s="8"/>
      <c r="M1981" s="8"/>
    </row>
    <row r="1982" spans="3:13" x14ac:dyDescent="0.25">
      <c r="C1982" s="3"/>
      <c r="D1982" s="3"/>
      <c r="E1982" s="2"/>
      <c r="F1982" s="2"/>
      <c r="G1982" s="2"/>
      <c r="H1982" s="2"/>
      <c r="I1982" s="8"/>
      <c r="J1982" s="8"/>
      <c r="K1982" s="8"/>
      <c r="L1982" s="8"/>
      <c r="M1982" s="8"/>
    </row>
    <row r="1983" spans="3:13" x14ac:dyDescent="0.25">
      <c r="C1983" s="3"/>
      <c r="D1983" s="3"/>
      <c r="E1983" s="2"/>
      <c r="F1983" s="2"/>
      <c r="G1983" s="2"/>
      <c r="H1983" s="2"/>
      <c r="I1983" s="8"/>
      <c r="J1983" s="8"/>
      <c r="K1983" s="8"/>
      <c r="L1983" s="8"/>
      <c r="M1983" s="8"/>
    </row>
    <row r="1984" spans="3:13" x14ac:dyDescent="0.25">
      <c r="C1984" s="3"/>
      <c r="D1984" s="3"/>
      <c r="E1984" s="2"/>
      <c r="F1984" s="2"/>
      <c r="G1984" s="2"/>
      <c r="H1984" s="2"/>
      <c r="I1984" s="8"/>
      <c r="J1984" s="8"/>
      <c r="K1984" s="8"/>
      <c r="L1984" s="8"/>
      <c r="M1984" s="8"/>
    </row>
    <row r="1985" spans="3:13" x14ac:dyDescent="0.25">
      <c r="C1985" s="3"/>
      <c r="D1985" s="3"/>
      <c r="E1985" s="2"/>
      <c r="F1985" s="2"/>
      <c r="G1985" s="2"/>
      <c r="H1985" s="2"/>
      <c r="I1985" s="8"/>
      <c r="J1985" s="8"/>
      <c r="K1985" s="8"/>
      <c r="L1985" s="8"/>
      <c r="M1985" s="8"/>
    </row>
    <row r="1986" spans="3:13" x14ac:dyDescent="0.25">
      <c r="C1986" s="3"/>
      <c r="D1986" s="3"/>
      <c r="E1986" s="2"/>
      <c r="F1986" s="2"/>
      <c r="G1986" s="2"/>
      <c r="H1986" s="2"/>
      <c r="I1986" s="8"/>
      <c r="J1986" s="8"/>
      <c r="K1986" s="8"/>
      <c r="L1986" s="8"/>
      <c r="M1986" s="8"/>
    </row>
    <row r="1987" spans="3:13" x14ac:dyDescent="0.25">
      <c r="C1987" s="3"/>
      <c r="D1987" s="3"/>
      <c r="E1987" s="2"/>
      <c r="F1987" s="2"/>
      <c r="G1987" s="2"/>
      <c r="H1987" s="2"/>
      <c r="I1987" s="8"/>
      <c r="J1987" s="8"/>
      <c r="K1987" s="8"/>
      <c r="L1987" s="8"/>
      <c r="M1987" s="8"/>
    </row>
    <row r="1988" spans="3:13" x14ac:dyDescent="0.25">
      <c r="C1988" s="3"/>
      <c r="D1988" s="3"/>
      <c r="E1988" s="2"/>
      <c r="F1988" s="2"/>
      <c r="G1988" s="2"/>
      <c r="H1988" s="2"/>
      <c r="I1988" s="8"/>
      <c r="J1988" s="8"/>
      <c r="K1988" s="8"/>
      <c r="L1988" s="8"/>
      <c r="M1988" s="8"/>
    </row>
    <row r="1989" spans="3:13" x14ac:dyDescent="0.25">
      <c r="C1989" s="3"/>
      <c r="D1989" s="3"/>
      <c r="E1989" s="2"/>
      <c r="F1989" s="2"/>
      <c r="G1989" s="2"/>
      <c r="H1989" s="2"/>
      <c r="I1989" s="8"/>
      <c r="J1989" s="8"/>
      <c r="K1989" s="8"/>
      <c r="L1989" s="8"/>
      <c r="M1989" s="8"/>
    </row>
    <row r="1990" spans="3:13" x14ac:dyDescent="0.25">
      <c r="C1990" s="3"/>
      <c r="D1990" s="3"/>
      <c r="E1990" s="2"/>
      <c r="F1990" s="2"/>
      <c r="G1990" s="2"/>
      <c r="H1990" s="2"/>
      <c r="I1990" s="8"/>
      <c r="J1990" s="8"/>
      <c r="K1990" s="8"/>
      <c r="L1990" s="8"/>
      <c r="M1990" s="8"/>
    </row>
    <row r="1991" spans="3:13" x14ac:dyDescent="0.25">
      <c r="C1991" s="3"/>
      <c r="D1991" s="3"/>
      <c r="E1991" s="2"/>
      <c r="F1991" s="2"/>
      <c r="G1991" s="2"/>
      <c r="H1991" s="2"/>
      <c r="I1991" s="8"/>
      <c r="J1991" s="8"/>
      <c r="K1991" s="8"/>
      <c r="L1991" s="8"/>
      <c r="M1991" s="8"/>
    </row>
    <row r="1992" spans="3:13" x14ac:dyDescent="0.25">
      <c r="C1992" s="3"/>
      <c r="D1992" s="3"/>
      <c r="E1992" s="2"/>
      <c r="F1992" s="2"/>
      <c r="G1992" s="2"/>
      <c r="H1992" s="2"/>
      <c r="I1992" s="8"/>
      <c r="J1992" s="8"/>
      <c r="K1992" s="8"/>
      <c r="L1992" s="8"/>
      <c r="M1992" s="8"/>
    </row>
    <row r="1993" spans="3:13" x14ac:dyDescent="0.25">
      <c r="C1993" s="3"/>
      <c r="D1993" s="3"/>
      <c r="E1993" s="2"/>
      <c r="F1993" s="2"/>
      <c r="G1993" s="2"/>
      <c r="H1993" s="2"/>
      <c r="I1993" s="8"/>
      <c r="J1993" s="8"/>
      <c r="K1993" s="8"/>
      <c r="L1993" s="8"/>
      <c r="M1993" s="8"/>
    </row>
    <row r="1994" spans="3:13" x14ac:dyDescent="0.25">
      <c r="C1994" s="3"/>
      <c r="D1994" s="3"/>
      <c r="E1994" s="2"/>
      <c r="F1994" s="2"/>
      <c r="G1994" s="2"/>
      <c r="H1994" s="2"/>
      <c r="I1994" s="8"/>
      <c r="J1994" s="8"/>
      <c r="K1994" s="8"/>
      <c r="L1994" s="8"/>
      <c r="M1994" s="8"/>
    </row>
    <row r="1995" spans="3:13" x14ac:dyDescent="0.25">
      <c r="C1995" s="3"/>
      <c r="D1995" s="3"/>
      <c r="E1995" s="2"/>
      <c r="F1995" s="2"/>
      <c r="G1995" s="2"/>
      <c r="H1995" s="2"/>
      <c r="I1995" s="8"/>
      <c r="J1995" s="8"/>
      <c r="K1995" s="8"/>
      <c r="L1995" s="8"/>
      <c r="M1995" s="8"/>
    </row>
    <row r="1996" spans="3:13" x14ac:dyDescent="0.25">
      <c r="C1996" s="3"/>
      <c r="D1996" s="3"/>
      <c r="E1996" s="2"/>
      <c r="F1996" s="2"/>
      <c r="G1996" s="2"/>
      <c r="H1996" s="2"/>
      <c r="I1996" s="8"/>
      <c r="J1996" s="8"/>
      <c r="K1996" s="8"/>
      <c r="L1996" s="8"/>
      <c r="M1996" s="8"/>
    </row>
    <row r="1997" spans="3:13" x14ac:dyDescent="0.25">
      <c r="C1997" s="3"/>
      <c r="D1997" s="3"/>
      <c r="E1997" s="2"/>
      <c r="F1997" s="2"/>
      <c r="G1997" s="2"/>
      <c r="H1997" s="2"/>
      <c r="I1997" s="8"/>
      <c r="J1997" s="8"/>
      <c r="K1997" s="8"/>
      <c r="L1997" s="8"/>
      <c r="M1997" s="8"/>
    </row>
    <row r="1998" spans="3:13" x14ac:dyDescent="0.25">
      <c r="C1998" s="3"/>
      <c r="D1998" s="3"/>
      <c r="E1998" s="2"/>
      <c r="F1998" s="2"/>
      <c r="G1998" s="2"/>
      <c r="H1998" s="2"/>
      <c r="I1998" s="8"/>
      <c r="J1998" s="8"/>
      <c r="K1998" s="8"/>
      <c r="L1998" s="8"/>
      <c r="M1998" s="8"/>
    </row>
    <row r="1999" spans="3:13" x14ac:dyDescent="0.25">
      <c r="C1999" s="3"/>
      <c r="D1999" s="3"/>
      <c r="E1999" s="2"/>
      <c r="F1999" s="2"/>
      <c r="G1999" s="2"/>
      <c r="H1999" s="2"/>
      <c r="I1999" s="8"/>
      <c r="J1999" s="8"/>
      <c r="K1999" s="8"/>
      <c r="L1999" s="8"/>
      <c r="M1999" s="8"/>
    </row>
    <row r="2000" spans="3:13" x14ac:dyDescent="0.25">
      <c r="C2000" s="3"/>
      <c r="D2000" s="3"/>
      <c r="E2000" s="2"/>
      <c r="F2000" s="2"/>
      <c r="G2000" s="2"/>
      <c r="H2000" s="2"/>
      <c r="I2000" s="8"/>
      <c r="J2000" s="8"/>
      <c r="K2000" s="8"/>
      <c r="L2000" s="8"/>
      <c r="M2000" s="8"/>
    </row>
    <row r="2001" spans="3:13" x14ac:dyDescent="0.25">
      <c r="C2001" s="3"/>
      <c r="D2001" s="3"/>
      <c r="E2001" s="2"/>
      <c r="F2001" s="2"/>
      <c r="G2001" s="2"/>
      <c r="H2001" s="2"/>
      <c r="I2001" s="8"/>
      <c r="J2001" s="8"/>
      <c r="K2001" s="8"/>
      <c r="L2001" s="8"/>
      <c r="M2001" s="8"/>
    </row>
    <row r="2002" spans="3:13" x14ac:dyDescent="0.25">
      <c r="C2002" s="3"/>
      <c r="D2002" s="3"/>
      <c r="E2002" s="2"/>
      <c r="F2002" s="2"/>
      <c r="G2002" s="2"/>
      <c r="H2002" s="2"/>
      <c r="I2002" s="8"/>
      <c r="J2002" s="8"/>
      <c r="K2002" s="8"/>
      <c r="L2002" s="8"/>
      <c r="M2002" s="8"/>
    </row>
    <row r="2003" spans="3:13" x14ac:dyDescent="0.25">
      <c r="C2003" s="3"/>
      <c r="D2003" s="3"/>
      <c r="E2003" s="2"/>
      <c r="F2003" s="2"/>
      <c r="G2003" s="2"/>
      <c r="H2003" s="2"/>
      <c r="I2003" s="8"/>
      <c r="J2003" s="8"/>
      <c r="K2003" s="8"/>
      <c r="L2003" s="8"/>
      <c r="M2003" s="8"/>
    </row>
    <row r="2004" spans="3:13" x14ac:dyDescent="0.25">
      <c r="C2004" s="3"/>
      <c r="D2004" s="3"/>
      <c r="E2004" s="2"/>
      <c r="F2004" s="2"/>
      <c r="G2004" s="2"/>
      <c r="H2004" s="2"/>
      <c r="I2004" s="8"/>
      <c r="J2004" s="8"/>
      <c r="K2004" s="8"/>
      <c r="L2004" s="8"/>
      <c r="M2004" s="8"/>
    </row>
    <row r="2005" spans="3:13" x14ac:dyDescent="0.25">
      <c r="C2005" s="3"/>
      <c r="D2005" s="3"/>
      <c r="E2005" s="2"/>
      <c r="F2005" s="2"/>
      <c r="G2005" s="2"/>
      <c r="H2005" s="2"/>
      <c r="I2005" s="8"/>
      <c r="J2005" s="8"/>
      <c r="K2005" s="8"/>
      <c r="L2005" s="8"/>
      <c r="M2005" s="8"/>
    </row>
    <row r="2006" spans="3:13" x14ac:dyDescent="0.25">
      <c r="C2006" s="3"/>
      <c r="D2006" s="3"/>
      <c r="E2006" s="2"/>
      <c r="F2006" s="2"/>
      <c r="G2006" s="2"/>
      <c r="H2006" s="2"/>
      <c r="I2006" s="8"/>
      <c r="J2006" s="8"/>
      <c r="K2006" s="8"/>
      <c r="L2006" s="8"/>
      <c r="M2006" s="8"/>
    </row>
    <row r="2007" spans="3:13" x14ac:dyDescent="0.25">
      <c r="C2007" s="3"/>
      <c r="D2007" s="6"/>
      <c r="E2007" s="2"/>
      <c r="F2007" s="2"/>
      <c r="G2007" s="2"/>
      <c r="H2007" s="2"/>
      <c r="I2007" s="8"/>
      <c r="J2007" s="8"/>
      <c r="K2007" s="8"/>
      <c r="L2007" s="8"/>
      <c r="M2007" s="8"/>
    </row>
    <row r="2008" spans="3:13" x14ac:dyDescent="0.25">
      <c r="C2008" s="3"/>
      <c r="D2008" s="6"/>
      <c r="E2008" s="2"/>
      <c r="F2008" s="2"/>
      <c r="G2008" s="2"/>
      <c r="H2008" s="2"/>
      <c r="I2008" s="8"/>
      <c r="J2008" s="8"/>
      <c r="K2008" s="8"/>
      <c r="L2008" s="8"/>
      <c r="M2008" s="8"/>
    </row>
    <row r="2009" spans="3:13" x14ac:dyDescent="0.25">
      <c r="C2009" s="3"/>
      <c r="D2009" s="6"/>
      <c r="E2009" s="2"/>
      <c r="F2009" s="2"/>
      <c r="G2009" s="2"/>
      <c r="H2009" s="2"/>
      <c r="I2009" s="8"/>
      <c r="J2009" s="8"/>
      <c r="K2009" s="8"/>
      <c r="L2009" s="8"/>
      <c r="M2009" s="8"/>
    </row>
    <row r="2010" spans="3:13" x14ac:dyDescent="0.25">
      <c r="C2010" s="3"/>
      <c r="D2010" s="6"/>
      <c r="E2010" s="2"/>
      <c r="F2010" s="2"/>
      <c r="G2010" s="2"/>
      <c r="H2010" s="2"/>
      <c r="I2010" s="8"/>
      <c r="J2010" s="8"/>
      <c r="K2010" s="8"/>
      <c r="L2010" s="8"/>
      <c r="M2010" s="8"/>
    </row>
    <row r="2011" spans="3:13" x14ac:dyDescent="0.25">
      <c r="C2011" s="3"/>
      <c r="D2011" s="6"/>
      <c r="E2011" s="2"/>
      <c r="F2011" s="2"/>
      <c r="G2011" s="2"/>
      <c r="H2011" s="2"/>
      <c r="I2011" s="8"/>
      <c r="J2011" s="8"/>
      <c r="K2011" s="8"/>
      <c r="L2011" s="8"/>
      <c r="M2011" s="8"/>
    </row>
    <row r="2012" spans="3:13" x14ac:dyDescent="0.25">
      <c r="C2012" s="3"/>
      <c r="D2012" s="6"/>
      <c r="E2012" s="2"/>
      <c r="F2012" s="2"/>
      <c r="G2012" s="2"/>
      <c r="H2012" s="2"/>
      <c r="I2012" s="8"/>
      <c r="J2012" s="8"/>
      <c r="K2012" s="8"/>
      <c r="L2012" s="8"/>
      <c r="M2012" s="8"/>
    </row>
    <row r="2013" spans="3:13" x14ac:dyDescent="0.25">
      <c r="C2013" s="3"/>
      <c r="D2013" s="6"/>
      <c r="E2013" s="2"/>
      <c r="F2013" s="2"/>
      <c r="G2013" s="2"/>
      <c r="H2013" s="2"/>
      <c r="I2013" s="8"/>
      <c r="J2013" s="8"/>
      <c r="K2013" s="8"/>
      <c r="L2013" s="8"/>
      <c r="M2013" s="8"/>
    </row>
    <row r="2014" spans="3:13" x14ac:dyDescent="0.25">
      <c r="C2014" s="3"/>
      <c r="D2014" s="6"/>
      <c r="E2014" s="2"/>
      <c r="F2014" s="2"/>
      <c r="G2014" s="2"/>
      <c r="H2014" s="2"/>
      <c r="I2014" s="8"/>
      <c r="J2014" s="8"/>
      <c r="K2014" s="8"/>
      <c r="L2014" s="8"/>
      <c r="M2014" s="8"/>
    </row>
    <row r="2015" spans="3:13" x14ac:dyDescent="0.25">
      <c r="C2015" s="3"/>
      <c r="D2015" s="6"/>
      <c r="E2015" s="2"/>
      <c r="F2015" s="2"/>
      <c r="G2015" s="2"/>
      <c r="H2015" s="2"/>
      <c r="I2015" s="8"/>
      <c r="J2015" s="8"/>
      <c r="K2015" s="8"/>
      <c r="L2015" s="8"/>
      <c r="M2015" s="8"/>
    </row>
    <row r="2016" spans="3:13" x14ac:dyDescent="0.25">
      <c r="C2016" s="3"/>
      <c r="D2016" s="6"/>
      <c r="E2016" s="2"/>
      <c r="F2016" s="2"/>
      <c r="G2016" s="2"/>
      <c r="H2016" s="2"/>
      <c r="I2016" s="8"/>
      <c r="J2016" s="8"/>
      <c r="K2016" s="8"/>
      <c r="L2016" s="8"/>
      <c r="M2016" s="8"/>
    </row>
    <row r="2017" spans="3:13" x14ac:dyDescent="0.25">
      <c r="C2017" s="3"/>
      <c r="D2017" s="6"/>
      <c r="E2017" s="2"/>
      <c r="F2017" s="2"/>
      <c r="G2017" s="2"/>
      <c r="H2017" s="2"/>
      <c r="I2017" s="8"/>
      <c r="J2017" s="8"/>
      <c r="K2017" s="8"/>
      <c r="L2017" s="8"/>
      <c r="M2017" s="8"/>
    </row>
    <row r="2018" spans="3:13" x14ac:dyDescent="0.25">
      <c r="C2018" s="3"/>
      <c r="D2018" s="6"/>
      <c r="E2018" s="2"/>
      <c r="F2018" s="2"/>
      <c r="G2018" s="2"/>
      <c r="H2018" s="2"/>
      <c r="I2018" s="8"/>
      <c r="J2018" s="8"/>
      <c r="K2018" s="8"/>
      <c r="L2018" s="8"/>
      <c r="M2018" s="8"/>
    </row>
    <row r="2019" spans="3:13" x14ac:dyDescent="0.25">
      <c r="C2019" s="3"/>
      <c r="D2019" s="6"/>
      <c r="E2019" s="2"/>
      <c r="F2019" s="2"/>
      <c r="G2019" s="2"/>
      <c r="H2019" s="2"/>
      <c r="I2019" s="8"/>
      <c r="J2019" s="8"/>
      <c r="K2019" s="8"/>
      <c r="L2019" s="8"/>
      <c r="M2019" s="8"/>
    </row>
    <row r="2020" spans="3:13" x14ac:dyDescent="0.25">
      <c r="C2020" s="3"/>
      <c r="D2020" s="6"/>
      <c r="E2020" s="2"/>
      <c r="F2020" s="2"/>
      <c r="G2020" s="2"/>
      <c r="H2020" s="2"/>
      <c r="I2020" s="8"/>
      <c r="J2020" s="8"/>
      <c r="K2020" s="8"/>
      <c r="L2020" s="8"/>
      <c r="M2020" s="8"/>
    </row>
    <row r="2021" spans="3:13" x14ac:dyDescent="0.25">
      <c r="C2021" s="3"/>
      <c r="D2021" s="6"/>
      <c r="E2021" s="2"/>
      <c r="F2021" s="2"/>
      <c r="G2021" s="2"/>
      <c r="H2021" s="2"/>
      <c r="I2021" s="8"/>
      <c r="J2021" s="8"/>
      <c r="K2021" s="8"/>
      <c r="L2021" s="8"/>
      <c r="M2021" s="8"/>
    </row>
    <row r="2022" spans="3:13" x14ac:dyDescent="0.25">
      <c r="C2022" s="3"/>
      <c r="D2022" s="6"/>
      <c r="E2022" s="2"/>
      <c r="F2022" s="2"/>
      <c r="G2022" s="2"/>
      <c r="H2022" s="2"/>
      <c r="I2022" s="8"/>
      <c r="J2022" s="8"/>
      <c r="K2022" s="8"/>
      <c r="L2022" s="8"/>
      <c r="M2022" s="8"/>
    </row>
    <row r="2023" spans="3:13" x14ac:dyDescent="0.25">
      <c r="C2023" s="3"/>
      <c r="D2023" s="6"/>
      <c r="E2023" s="2"/>
      <c r="F2023" s="2"/>
      <c r="G2023" s="2"/>
      <c r="H2023" s="2"/>
      <c r="I2023" s="8"/>
      <c r="J2023" s="8"/>
      <c r="K2023" s="8"/>
      <c r="L2023" s="8"/>
      <c r="M2023" s="8"/>
    </row>
    <row r="2024" spans="3:13" x14ac:dyDescent="0.25">
      <c r="C2024" s="3"/>
      <c r="D2024" s="6"/>
      <c r="E2024" s="2"/>
      <c r="F2024" s="2"/>
      <c r="G2024" s="2"/>
      <c r="H2024" s="2"/>
      <c r="I2024" s="8"/>
      <c r="J2024" s="8"/>
      <c r="K2024" s="8"/>
      <c r="L2024" s="8"/>
      <c r="M2024" s="8"/>
    </row>
    <row r="2025" spans="3:13" x14ac:dyDescent="0.25">
      <c r="C2025" s="3"/>
      <c r="D2025" s="6"/>
      <c r="E2025" s="2"/>
      <c r="F2025" s="2"/>
      <c r="G2025" s="2"/>
      <c r="H2025" s="2"/>
      <c r="I2025" s="8"/>
      <c r="J2025" s="8"/>
      <c r="K2025" s="8"/>
      <c r="L2025" s="8"/>
      <c r="M2025" s="8"/>
    </row>
    <row r="2026" spans="3:13" x14ac:dyDescent="0.25">
      <c r="C2026" s="3"/>
      <c r="D2026" s="6"/>
      <c r="E2026" s="2"/>
      <c r="F2026" s="2"/>
      <c r="G2026" s="2"/>
      <c r="H2026" s="2"/>
      <c r="I2026" s="8"/>
      <c r="J2026" s="8"/>
      <c r="K2026" s="8"/>
      <c r="L2026" s="8"/>
      <c r="M2026" s="8"/>
    </row>
    <row r="2027" spans="3:13" x14ac:dyDescent="0.25">
      <c r="C2027" s="3"/>
      <c r="D2027" s="6"/>
      <c r="E2027" s="2"/>
      <c r="F2027" s="2"/>
      <c r="G2027" s="2"/>
      <c r="H2027" s="2"/>
      <c r="I2027" s="8"/>
      <c r="J2027" s="8"/>
      <c r="K2027" s="8"/>
      <c r="L2027" s="8"/>
      <c r="M2027" s="8"/>
    </row>
    <row r="2028" spans="3:13" x14ac:dyDescent="0.25">
      <c r="C2028" s="3"/>
      <c r="D2028" s="6"/>
      <c r="E2028" s="2"/>
      <c r="F2028" s="2"/>
      <c r="G2028" s="2"/>
      <c r="H2028" s="2"/>
      <c r="I2028" s="8"/>
      <c r="J2028" s="8"/>
      <c r="K2028" s="8"/>
      <c r="L2028" s="8"/>
      <c r="M2028" s="8"/>
    </row>
    <row r="2029" spans="3:13" x14ac:dyDescent="0.25">
      <c r="C2029" s="3"/>
      <c r="D2029" s="6"/>
      <c r="E2029" s="2"/>
      <c r="F2029" s="2"/>
      <c r="G2029" s="2"/>
      <c r="H2029" s="2"/>
      <c r="I2029" s="8"/>
      <c r="J2029" s="8"/>
      <c r="K2029" s="8"/>
      <c r="L2029" s="8"/>
      <c r="M2029" s="8"/>
    </row>
    <row r="2030" spans="3:13" x14ac:dyDescent="0.25">
      <c r="C2030" s="3"/>
      <c r="D2030" s="6"/>
      <c r="E2030" s="2"/>
      <c r="F2030" s="2"/>
      <c r="G2030" s="2"/>
      <c r="H2030" s="2"/>
      <c r="I2030" s="8"/>
      <c r="J2030" s="8"/>
      <c r="K2030" s="8"/>
      <c r="L2030" s="8"/>
      <c r="M2030" s="8"/>
    </row>
    <row r="2031" spans="3:13" x14ac:dyDescent="0.25">
      <c r="C2031" s="3"/>
      <c r="D2031" s="6"/>
      <c r="E2031" s="2"/>
      <c r="F2031" s="2"/>
      <c r="G2031" s="2"/>
      <c r="H2031" s="2"/>
      <c r="I2031" s="8"/>
      <c r="J2031" s="8"/>
      <c r="K2031" s="8"/>
      <c r="L2031" s="8"/>
      <c r="M2031" s="8"/>
    </row>
    <row r="2032" spans="3:13" x14ac:dyDescent="0.25">
      <c r="C2032" s="3"/>
      <c r="D2032" s="6"/>
      <c r="E2032" s="2"/>
      <c r="F2032" s="2"/>
      <c r="G2032" s="2"/>
      <c r="H2032" s="2"/>
      <c r="I2032" s="8"/>
      <c r="J2032" s="8"/>
      <c r="K2032" s="8"/>
      <c r="L2032" s="8"/>
      <c r="M2032" s="8"/>
    </row>
    <row r="2033" spans="3:13" x14ac:dyDescent="0.25">
      <c r="C2033" s="3"/>
      <c r="D2033" s="6"/>
      <c r="E2033" s="2"/>
      <c r="F2033" s="2"/>
      <c r="G2033" s="2"/>
      <c r="H2033" s="2"/>
      <c r="I2033" s="8"/>
      <c r="J2033" s="8"/>
      <c r="K2033" s="8"/>
      <c r="L2033" s="8"/>
      <c r="M2033" s="8"/>
    </row>
    <row r="2034" spans="3:13" x14ac:dyDescent="0.25">
      <c r="C2034" s="3"/>
      <c r="D2034" s="6"/>
      <c r="E2034" s="2"/>
      <c r="F2034" s="2"/>
      <c r="G2034" s="2"/>
      <c r="H2034" s="2"/>
      <c r="I2034" s="8"/>
      <c r="J2034" s="8"/>
      <c r="K2034" s="8"/>
      <c r="L2034" s="8"/>
      <c r="M2034" s="8"/>
    </row>
    <row r="2035" spans="3:13" x14ac:dyDescent="0.25">
      <c r="C2035" s="3"/>
      <c r="D2035" s="6"/>
      <c r="E2035" s="2"/>
      <c r="F2035" s="2"/>
      <c r="G2035" s="2"/>
      <c r="H2035" s="2"/>
      <c r="I2035" s="8"/>
      <c r="J2035" s="8"/>
      <c r="K2035" s="8"/>
      <c r="L2035" s="8"/>
      <c r="M2035" s="8"/>
    </row>
    <row r="2036" spans="3:13" x14ac:dyDescent="0.25">
      <c r="C2036" s="3"/>
      <c r="D2036" s="6"/>
      <c r="E2036" s="2"/>
      <c r="F2036" s="2"/>
      <c r="G2036" s="2"/>
      <c r="H2036" s="2"/>
      <c r="I2036" s="8"/>
      <c r="J2036" s="8"/>
      <c r="K2036" s="8"/>
      <c r="L2036" s="8"/>
      <c r="M2036" s="8"/>
    </row>
    <row r="2037" spans="3:13" x14ac:dyDescent="0.25">
      <c r="C2037" s="3"/>
      <c r="D2037" s="6"/>
      <c r="E2037" s="2"/>
      <c r="F2037" s="2"/>
      <c r="G2037" s="2"/>
      <c r="H2037" s="2"/>
      <c r="I2037" s="8"/>
      <c r="J2037" s="8"/>
      <c r="K2037" s="8"/>
      <c r="L2037" s="8"/>
      <c r="M2037" s="8"/>
    </row>
    <row r="2038" spans="3:13" x14ac:dyDescent="0.25">
      <c r="C2038" s="3"/>
      <c r="D2038" s="6"/>
      <c r="E2038" s="2"/>
      <c r="F2038" s="2"/>
      <c r="G2038" s="2"/>
      <c r="H2038" s="2"/>
      <c r="I2038" s="8"/>
      <c r="J2038" s="8"/>
      <c r="K2038" s="8"/>
      <c r="L2038" s="8"/>
      <c r="M2038" s="8"/>
    </row>
    <row r="2039" spans="3:13" x14ac:dyDescent="0.25">
      <c r="C2039" s="3"/>
      <c r="D2039" s="6"/>
      <c r="E2039" s="2"/>
      <c r="F2039" s="2"/>
      <c r="G2039" s="2"/>
      <c r="H2039" s="2"/>
      <c r="I2039" s="8"/>
      <c r="J2039" s="8"/>
      <c r="K2039" s="8"/>
      <c r="L2039" s="8"/>
      <c r="M2039" s="8"/>
    </row>
    <row r="2040" spans="3:13" x14ac:dyDescent="0.25">
      <c r="C2040" s="3"/>
      <c r="D2040" s="6"/>
      <c r="E2040" s="2"/>
      <c r="F2040" s="2"/>
      <c r="G2040" s="2"/>
      <c r="H2040" s="2"/>
      <c r="I2040" s="8"/>
      <c r="J2040" s="8"/>
      <c r="K2040" s="8"/>
      <c r="L2040" s="8"/>
      <c r="M2040" s="8"/>
    </row>
    <row r="2041" spans="3:13" x14ac:dyDescent="0.25">
      <c r="C2041" s="3"/>
      <c r="D2041" s="6"/>
      <c r="E2041" s="2"/>
      <c r="F2041" s="2"/>
      <c r="G2041" s="2"/>
      <c r="H2041" s="2"/>
      <c r="I2041" s="8"/>
      <c r="J2041" s="8"/>
      <c r="K2041" s="8"/>
      <c r="L2041" s="8"/>
      <c r="M2041" s="8"/>
    </row>
    <row r="2042" spans="3:13" x14ac:dyDescent="0.25">
      <c r="C2042" s="3"/>
      <c r="D2042" s="6"/>
      <c r="E2042" s="2"/>
      <c r="F2042" s="2"/>
      <c r="G2042" s="2"/>
      <c r="H2042" s="2"/>
      <c r="I2042" s="8"/>
      <c r="J2042" s="8"/>
      <c r="K2042" s="8"/>
      <c r="L2042" s="8"/>
      <c r="M2042" s="8"/>
    </row>
    <row r="2043" spans="3:13" x14ac:dyDescent="0.25">
      <c r="C2043" s="3"/>
      <c r="D2043" s="6"/>
      <c r="E2043" s="2"/>
      <c r="F2043" s="2"/>
      <c r="G2043" s="2"/>
      <c r="H2043" s="2"/>
      <c r="I2043" s="8"/>
      <c r="J2043" s="8"/>
      <c r="K2043" s="8"/>
      <c r="L2043" s="8"/>
      <c r="M2043" s="8"/>
    </row>
    <row r="2044" spans="3:13" x14ac:dyDescent="0.25">
      <c r="C2044" s="3"/>
      <c r="D2044" s="6"/>
      <c r="E2044" s="2"/>
      <c r="F2044" s="2"/>
      <c r="G2044" s="2"/>
      <c r="H2044" s="2"/>
      <c r="I2044" s="8"/>
      <c r="J2044" s="8"/>
      <c r="K2044" s="8"/>
      <c r="L2044" s="8"/>
      <c r="M2044" s="8"/>
    </row>
    <row r="2045" spans="3:13" x14ac:dyDescent="0.25">
      <c r="C2045" s="3"/>
      <c r="D2045" s="6"/>
      <c r="E2045" s="2"/>
      <c r="F2045" s="2"/>
      <c r="G2045" s="2"/>
      <c r="H2045" s="2"/>
      <c r="I2045" s="8"/>
      <c r="J2045" s="8"/>
      <c r="K2045" s="8"/>
      <c r="L2045" s="8"/>
      <c r="M2045" s="8"/>
    </row>
    <row r="2046" spans="3:13" x14ac:dyDescent="0.25">
      <c r="C2046" s="3"/>
      <c r="D2046" s="6"/>
      <c r="E2046" s="2"/>
      <c r="F2046" s="2"/>
      <c r="G2046" s="2"/>
      <c r="H2046" s="2"/>
      <c r="I2046" s="8"/>
      <c r="J2046" s="8"/>
      <c r="K2046" s="8"/>
      <c r="L2046" s="8"/>
      <c r="M2046" s="8"/>
    </row>
    <row r="2047" spans="3:13" x14ac:dyDescent="0.25">
      <c r="C2047" s="3"/>
      <c r="D2047" s="6"/>
      <c r="E2047" s="2"/>
      <c r="F2047" s="2"/>
      <c r="G2047" s="2"/>
      <c r="H2047" s="2"/>
      <c r="I2047" s="8"/>
      <c r="J2047" s="8"/>
      <c r="K2047" s="8"/>
      <c r="L2047" s="8"/>
      <c r="M2047" s="8"/>
    </row>
    <row r="2048" spans="3:13" x14ac:dyDescent="0.25">
      <c r="C2048" s="3"/>
      <c r="D2048" s="6"/>
      <c r="E2048" s="2"/>
      <c r="F2048" s="2"/>
      <c r="G2048" s="2"/>
      <c r="H2048" s="2"/>
      <c r="I2048" s="8"/>
      <c r="J2048" s="8"/>
      <c r="K2048" s="8"/>
      <c r="L2048" s="8"/>
      <c r="M2048" s="8"/>
    </row>
    <row r="2049" spans="3:13" x14ac:dyDescent="0.25">
      <c r="C2049" s="3"/>
      <c r="D2049" s="6"/>
      <c r="E2049" s="2"/>
      <c r="F2049" s="2"/>
      <c r="G2049" s="2"/>
      <c r="H2049" s="2"/>
      <c r="I2049" s="8"/>
      <c r="J2049" s="8"/>
      <c r="K2049" s="8"/>
      <c r="L2049" s="8"/>
      <c r="M2049" s="8"/>
    </row>
    <row r="2050" spans="3:13" x14ac:dyDescent="0.25">
      <c r="C2050" s="3"/>
      <c r="D2050" s="6"/>
      <c r="E2050" s="2"/>
      <c r="F2050" s="2"/>
      <c r="G2050" s="2"/>
      <c r="H2050" s="2"/>
      <c r="I2050" s="8"/>
      <c r="J2050" s="8"/>
      <c r="K2050" s="8"/>
      <c r="L2050" s="8"/>
      <c r="M2050" s="8"/>
    </row>
    <row r="2051" spans="3:13" x14ac:dyDescent="0.25">
      <c r="C2051" s="3"/>
      <c r="D2051" s="6"/>
      <c r="E2051" s="2"/>
      <c r="F2051" s="2"/>
      <c r="G2051" s="2"/>
      <c r="H2051" s="2"/>
      <c r="I2051" s="8"/>
      <c r="J2051" s="8"/>
      <c r="K2051" s="8"/>
      <c r="L2051" s="8"/>
      <c r="M2051" s="8"/>
    </row>
    <row r="2052" spans="3:13" x14ac:dyDescent="0.25">
      <c r="C2052" s="3"/>
      <c r="D2052" s="6"/>
      <c r="E2052" s="2"/>
      <c r="F2052" s="2"/>
      <c r="G2052" s="2"/>
      <c r="H2052" s="2"/>
      <c r="I2052" s="8"/>
      <c r="J2052" s="8"/>
      <c r="K2052" s="8"/>
      <c r="L2052" s="8"/>
      <c r="M2052" s="8"/>
    </row>
    <row r="2053" spans="3:13" x14ac:dyDescent="0.25">
      <c r="C2053" s="3"/>
      <c r="D2053" s="6"/>
      <c r="E2053" s="2"/>
      <c r="F2053" s="2"/>
      <c r="G2053" s="2"/>
      <c r="H2053" s="2"/>
      <c r="I2053" s="8"/>
      <c r="J2053" s="8"/>
      <c r="K2053" s="8"/>
      <c r="L2053" s="8"/>
      <c r="M2053" s="8"/>
    </row>
    <row r="2054" spans="3:13" x14ac:dyDescent="0.25">
      <c r="C2054" s="3"/>
      <c r="D2054" s="6"/>
      <c r="E2054" s="2"/>
      <c r="F2054" s="2"/>
      <c r="G2054" s="2"/>
      <c r="H2054" s="2"/>
      <c r="I2054" s="8"/>
      <c r="J2054" s="8"/>
      <c r="K2054" s="8"/>
      <c r="L2054" s="8"/>
      <c r="M2054" s="8"/>
    </row>
    <row r="2055" spans="3:13" x14ac:dyDescent="0.25">
      <c r="C2055" s="3"/>
      <c r="D2055" s="6"/>
      <c r="E2055" s="2"/>
      <c r="F2055" s="2"/>
      <c r="G2055" s="2"/>
      <c r="H2055" s="2"/>
      <c r="I2055" s="8"/>
      <c r="J2055" s="8"/>
      <c r="K2055" s="8"/>
      <c r="L2055" s="8"/>
      <c r="M2055" s="8"/>
    </row>
    <row r="2056" spans="3:13" x14ac:dyDescent="0.25">
      <c r="C2056" s="3"/>
      <c r="D2056" s="6"/>
      <c r="E2056" s="2"/>
      <c r="F2056" s="2"/>
      <c r="G2056" s="2"/>
      <c r="H2056" s="2"/>
      <c r="I2056" s="8"/>
      <c r="J2056" s="8"/>
      <c r="K2056" s="8"/>
      <c r="L2056" s="8"/>
      <c r="M2056" s="8"/>
    </row>
    <row r="2057" spans="3:13" x14ac:dyDescent="0.25">
      <c r="C2057" s="3"/>
      <c r="D2057" s="6"/>
      <c r="E2057" s="2"/>
      <c r="F2057" s="2"/>
      <c r="G2057" s="2"/>
      <c r="H2057" s="2"/>
      <c r="I2057" s="8"/>
      <c r="J2057" s="8"/>
      <c r="K2057" s="8"/>
      <c r="L2057" s="8"/>
      <c r="M2057" s="8"/>
    </row>
    <row r="2058" spans="3:13" x14ac:dyDescent="0.25">
      <c r="C2058" s="3"/>
      <c r="D2058" s="6"/>
      <c r="E2058" s="2"/>
      <c r="F2058" s="2"/>
      <c r="G2058" s="2"/>
      <c r="H2058" s="2"/>
      <c r="I2058" s="8"/>
      <c r="J2058" s="8"/>
      <c r="K2058" s="8"/>
      <c r="L2058" s="8"/>
      <c r="M2058" s="8"/>
    </row>
    <row r="2059" spans="3:13" x14ac:dyDescent="0.25">
      <c r="C2059" s="3"/>
      <c r="D2059" s="6"/>
      <c r="E2059" s="2"/>
      <c r="F2059" s="2"/>
      <c r="G2059" s="2"/>
      <c r="H2059" s="2"/>
      <c r="I2059" s="8"/>
      <c r="J2059" s="8"/>
      <c r="K2059" s="8"/>
      <c r="L2059" s="8"/>
      <c r="M2059" s="8"/>
    </row>
    <row r="2060" spans="3:13" x14ac:dyDescent="0.25">
      <c r="C2060" s="3"/>
      <c r="D2060" s="6"/>
      <c r="E2060" s="2"/>
      <c r="F2060" s="2"/>
      <c r="G2060" s="2"/>
      <c r="H2060" s="2"/>
      <c r="I2060" s="8"/>
      <c r="J2060" s="8"/>
      <c r="K2060" s="8"/>
      <c r="L2060" s="8"/>
      <c r="M2060" s="8"/>
    </row>
    <row r="2061" spans="3:13" x14ac:dyDescent="0.25">
      <c r="C2061" s="3"/>
      <c r="D2061" s="6"/>
      <c r="E2061" s="2"/>
      <c r="F2061" s="2"/>
      <c r="G2061" s="2"/>
      <c r="H2061" s="2"/>
      <c r="I2061" s="8"/>
      <c r="J2061" s="8"/>
      <c r="K2061" s="8"/>
      <c r="L2061" s="8"/>
      <c r="M2061" s="8"/>
    </row>
    <row r="2062" spans="3:13" x14ac:dyDescent="0.25">
      <c r="C2062" s="3"/>
      <c r="D2062" s="6"/>
      <c r="E2062" s="2"/>
      <c r="F2062" s="2"/>
      <c r="G2062" s="2"/>
      <c r="H2062" s="2"/>
      <c r="I2062" s="8"/>
      <c r="J2062" s="8"/>
      <c r="K2062" s="8"/>
      <c r="L2062" s="8"/>
      <c r="M2062" s="8"/>
    </row>
    <row r="2063" spans="3:13" x14ac:dyDescent="0.25">
      <c r="C2063" s="3"/>
      <c r="D2063" s="6"/>
      <c r="E2063" s="2"/>
      <c r="F2063" s="2"/>
      <c r="G2063" s="2"/>
      <c r="H2063" s="2"/>
      <c r="I2063" s="8"/>
      <c r="J2063" s="8"/>
      <c r="K2063" s="8"/>
      <c r="L2063" s="8"/>
      <c r="M2063" s="8"/>
    </row>
    <row r="2064" spans="3:13" x14ac:dyDescent="0.25">
      <c r="C2064" s="3"/>
      <c r="D2064" s="6"/>
      <c r="E2064" s="2"/>
      <c r="F2064" s="2"/>
      <c r="G2064" s="2"/>
      <c r="H2064" s="2"/>
      <c r="I2064" s="8"/>
      <c r="J2064" s="8"/>
      <c r="K2064" s="8"/>
      <c r="L2064" s="8"/>
      <c r="M2064" s="8"/>
    </row>
    <row r="2065" spans="3:13" x14ac:dyDescent="0.25">
      <c r="C2065" s="3"/>
      <c r="D2065" s="6"/>
      <c r="E2065" s="2"/>
      <c r="F2065" s="2"/>
      <c r="G2065" s="2"/>
      <c r="H2065" s="2"/>
      <c r="I2065" s="8"/>
      <c r="J2065" s="8"/>
      <c r="K2065" s="8"/>
      <c r="L2065" s="8"/>
      <c r="M2065" s="8"/>
    </row>
    <row r="2066" spans="3:13" x14ac:dyDescent="0.25">
      <c r="C2066" s="3"/>
      <c r="D2066" s="6"/>
      <c r="E2066" s="2"/>
      <c r="F2066" s="2"/>
      <c r="G2066" s="2"/>
      <c r="H2066" s="2"/>
      <c r="I2066" s="8"/>
      <c r="J2066" s="8"/>
      <c r="K2066" s="8"/>
      <c r="L2066" s="8"/>
      <c r="M2066" s="8"/>
    </row>
    <row r="2067" spans="3:13" x14ac:dyDescent="0.25">
      <c r="C2067" s="3"/>
      <c r="D2067" s="6"/>
      <c r="E2067" s="2"/>
      <c r="F2067" s="2"/>
      <c r="G2067" s="2"/>
      <c r="H2067" s="2"/>
      <c r="I2067" s="8"/>
      <c r="J2067" s="8"/>
      <c r="K2067" s="8"/>
      <c r="L2067" s="8"/>
      <c r="M2067" s="8"/>
    </row>
    <row r="2068" spans="3:13" x14ac:dyDescent="0.25">
      <c r="C2068" s="3"/>
      <c r="D2068" s="6"/>
      <c r="E2068" s="2"/>
      <c r="F2068" s="2"/>
      <c r="G2068" s="2"/>
      <c r="H2068" s="2"/>
      <c r="I2068" s="8"/>
      <c r="J2068" s="8"/>
      <c r="K2068" s="8"/>
      <c r="L2068" s="8"/>
      <c r="M2068" s="8"/>
    </row>
    <row r="2069" spans="3:13" x14ac:dyDescent="0.25">
      <c r="C2069" s="3"/>
      <c r="D2069" s="6"/>
      <c r="E2069" s="2"/>
      <c r="F2069" s="2"/>
      <c r="G2069" s="2"/>
      <c r="H2069" s="2"/>
      <c r="I2069" s="8"/>
      <c r="J2069" s="8"/>
      <c r="K2069" s="8"/>
      <c r="L2069" s="8"/>
      <c r="M2069" s="8"/>
    </row>
    <row r="2070" spans="3:13" x14ac:dyDescent="0.25">
      <c r="C2070" s="3"/>
      <c r="D2070" s="6"/>
      <c r="E2070" s="2"/>
      <c r="F2070" s="2"/>
      <c r="G2070" s="2"/>
      <c r="H2070" s="2"/>
      <c r="I2070" s="8"/>
      <c r="J2070" s="8"/>
      <c r="K2070" s="8"/>
      <c r="L2070" s="8"/>
      <c r="M2070" s="8"/>
    </row>
    <row r="2071" spans="3:13" x14ac:dyDescent="0.25">
      <c r="C2071" s="3"/>
      <c r="D2071" s="6"/>
      <c r="E2071" s="2"/>
      <c r="F2071" s="2"/>
      <c r="G2071" s="2"/>
      <c r="H2071" s="2"/>
      <c r="I2071" s="8"/>
      <c r="J2071" s="8"/>
      <c r="K2071" s="8"/>
      <c r="L2071" s="8"/>
      <c r="M2071" s="8"/>
    </row>
    <row r="2072" spans="3:13" x14ac:dyDescent="0.25">
      <c r="C2072" s="3"/>
      <c r="D2072" s="6"/>
      <c r="E2072" s="2"/>
      <c r="F2072" s="2"/>
      <c r="G2072" s="2"/>
      <c r="H2072" s="2"/>
      <c r="I2072" s="8"/>
      <c r="J2072" s="8"/>
      <c r="K2072" s="8"/>
      <c r="L2072" s="8"/>
      <c r="M2072" s="8"/>
    </row>
    <row r="2073" spans="3:13" x14ac:dyDescent="0.25">
      <c r="C2073" s="3"/>
      <c r="D2073" s="6"/>
      <c r="E2073" s="2"/>
      <c r="F2073" s="2"/>
      <c r="G2073" s="2"/>
      <c r="H2073" s="2"/>
      <c r="I2073" s="8"/>
      <c r="J2073" s="8"/>
      <c r="K2073" s="8"/>
      <c r="L2073" s="8"/>
      <c r="M2073" s="8"/>
    </row>
    <row r="2074" spans="3:13" x14ac:dyDescent="0.25">
      <c r="C2074" s="3"/>
      <c r="D2074" s="6"/>
      <c r="E2074" s="2"/>
      <c r="F2074" s="2"/>
      <c r="G2074" s="2"/>
      <c r="H2074" s="2"/>
      <c r="I2074" s="8"/>
      <c r="J2074" s="8"/>
      <c r="K2074" s="8"/>
      <c r="L2074" s="8"/>
      <c r="M2074" s="8"/>
    </row>
    <row r="2075" spans="3:13" x14ac:dyDescent="0.25">
      <c r="C2075" s="3"/>
      <c r="D2075" s="6"/>
      <c r="E2075" s="2"/>
      <c r="F2075" s="2"/>
      <c r="G2075" s="2"/>
      <c r="H2075" s="2"/>
      <c r="I2075" s="8"/>
      <c r="J2075" s="8"/>
      <c r="K2075" s="8"/>
      <c r="L2075" s="8"/>
      <c r="M2075" s="8"/>
    </row>
    <row r="2076" spans="3:13" x14ac:dyDescent="0.25">
      <c r="C2076" s="3"/>
      <c r="D2076" s="6"/>
      <c r="E2076" s="2"/>
      <c r="F2076" s="2"/>
      <c r="G2076" s="2"/>
      <c r="H2076" s="2"/>
      <c r="I2076" s="8"/>
      <c r="J2076" s="8"/>
      <c r="K2076" s="8"/>
      <c r="L2076" s="8"/>
      <c r="M2076" s="8"/>
    </row>
    <row r="2077" spans="3:13" x14ac:dyDescent="0.25">
      <c r="C2077" s="3"/>
      <c r="D2077" s="6"/>
      <c r="E2077" s="2"/>
      <c r="F2077" s="2"/>
      <c r="G2077" s="2"/>
      <c r="H2077" s="2"/>
      <c r="I2077" s="8"/>
      <c r="J2077" s="8"/>
      <c r="K2077" s="8"/>
      <c r="L2077" s="8"/>
      <c r="M2077" s="8"/>
    </row>
    <row r="2078" spans="3:13" x14ac:dyDescent="0.25">
      <c r="C2078" s="3"/>
      <c r="D2078" s="6"/>
      <c r="E2078" s="2"/>
      <c r="F2078" s="2"/>
      <c r="G2078" s="2"/>
      <c r="H2078" s="2"/>
      <c r="I2078" s="8"/>
      <c r="J2078" s="8"/>
      <c r="K2078" s="8"/>
      <c r="L2078" s="8"/>
      <c r="M2078" s="8"/>
    </row>
    <row r="2079" spans="3:13" x14ac:dyDescent="0.25">
      <c r="C2079" s="3"/>
      <c r="D2079" s="6"/>
      <c r="E2079" s="2"/>
      <c r="F2079" s="2"/>
      <c r="G2079" s="2"/>
      <c r="H2079" s="2"/>
      <c r="I2079" s="8"/>
      <c r="J2079" s="8"/>
      <c r="K2079" s="8"/>
      <c r="L2079" s="8"/>
      <c r="M2079" s="8"/>
    </row>
    <row r="2080" spans="3:13" x14ac:dyDescent="0.25">
      <c r="C2080" s="3"/>
      <c r="D2080" s="6"/>
      <c r="E2080" s="2"/>
      <c r="F2080" s="2"/>
      <c r="G2080" s="2"/>
      <c r="H2080" s="2"/>
      <c r="I2080" s="8"/>
      <c r="J2080" s="8"/>
      <c r="K2080" s="8"/>
      <c r="L2080" s="8"/>
      <c r="M2080" s="8"/>
    </row>
    <row r="2081" spans="3:13" x14ac:dyDescent="0.25">
      <c r="C2081" s="3"/>
      <c r="D2081" s="6"/>
      <c r="E2081" s="2"/>
      <c r="F2081" s="2"/>
      <c r="G2081" s="2"/>
      <c r="H2081" s="2"/>
      <c r="I2081" s="8"/>
      <c r="J2081" s="8"/>
      <c r="K2081" s="8"/>
      <c r="L2081" s="8"/>
      <c r="M2081" s="8"/>
    </row>
    <row r="2082" spans="3:13" x14ac:dyDescent="0.25">
      <c r="C2082" s="3"/>
      <c r="D2082" s="6"/>
      <c r="E2082" s="2"/>
      <c r="F2082" s="2"/>
      <c r="G2082" s="2"/>
      <c r="H2082" s="2"/>
      <c r="I2082" s="8"/>
      <c r="J2082" s="8"/>
      <c r="K2082" s="8"/>
      <c r="L2082" s="8"/>
      <c r="M2082" s="8"/>
    </row>
    <row r="2083" spans="3:13" x14ac:dyDescent="0.25">
      <c r="C2083" s="3"/>
      <c r="D2083" s="6"/>
      <c r="E2083" s="2"/>
      <c r="F2083" s="2"/>
      <c r="G2083" s="2"/>
      <c r="H2083" s="2"/>
      <c r="I2083" s="8"/>
      <c r="J2083" s="8"/>
      <c r="K2083" s="8"/>
      <c r="L2083" s="8"/>
      <c r="M2083" s="8"/>
    </row>
    <row r="2084" spans="3:13" x14ac:dyDescent="0.25">
      <c r="C2084" s="3"/>
      <c r="D2084" s="6"/>
      <c r="E2084" s="2"/>
      <c r="F2084" s="2"/>
      <c r="G2084" s="2"/>
      <c r="H2084" s="2"/>
      <c r="I2084" s="8"/>
      <c r="J2084" s="8"/>
      <c r="K2084" s="8"/>
      <c r="L2084" s="8"/>
      <c r="M2084" s="8"/>
    </row>
    <row r="2085" spans="3:13" x14ac:dyDescent="0.25">
      <c r="C2085" s="3"/>
      <c r="D2085" s="6"/>
      <c r="E2085" s="2"/>
      <c r="F2085" s="2"/>
      <c r="G2085" s="2"/>
      <c r="H2085" s="2"/>
      <c r="I2085" s="8"/>
      <c r="J2085" s="8"/>
      <c r="K2085" s="8"/>
      <c r="L2085" s="8"/>
      <c r="M2085" s="8"/>
    </row>
    <row r="2086" spans="3:13" x14ac:dyDescent="0.25">
      <c r="C2086" s="3"/>
      <c r="D2086" s="6"/>
      <c r="E2086" s="2"/>
      <c r="F2086" s="2"/>
      <c r="G2086" s="2"/>
      <c r="H2086" s="2"/>
      <c r="I2086" s="8"/>
      <c r="J2086" s="8"/>
      <c r="K2086" s="8"/>
      <c r="L2086" s="8"/>
      <c r="M2086" s="8"/>
    </row>
    <row r="2087" spans="3:13" x14ac:dyDescent="0.25">
      <c r="C2087" s="3"/>
      <c r="D2087" s="6"/>
      <c r="E2087" s="2"/>
      <c r="F2087" s="2"/>
      <c r="G2087" s="2"/>
      <c r="H2087" s="2"/>
      <c r="I2087" s="8"/>
      <c r="J2087" s="8"/>
      <c r="K2087" s="8"/>
      <c r="L2087" s="8"/>
      <c r="M2087" s="8"/>
    </row>
    <row r="2088" spans="3:13" x14ac:dyDescent="0.25">
      <c r="C2088" s="3"/>
      <c r="D2088" s="6"/>
      <c r="E2088" s="2"/>
      <c r="F2088" s="2"/>
      <c r="G2088" s="2"/>
      <c r="H2088" s="2"/>
      <c r="I2088" s="8"/>
      <c r="J2088" s="8"/>
      <c r="K2088" s="8"/>
      <c r="L2088" s="8"/>
      <c r="M2088" s="8"/>
    </row>
    <row r="2089" spans="3:13" x14ac:dyDescent="0.25">
      <c r="C2089" s="3"/>
      <c r="D2089" s="6"/>
      <c r="E2089" s="2"/>
      <c r="F2089" s="2"/>
      <c r="G2089" s="2"/>
      <c r="H2089" s="2"/>
      <c r="I2089" s="8"/>
      <c r="J2089" s="8"/>
      <c r="K2089" s="8"/>
      <c r="L2089" s="8"/>
      <c r="M2089" s="8"/>
    </row>
    <row r="2090" spans="3:13" x14ac:dyDescent="0.25">
      <c r="C2090" s="3"/>
      <c r="D2090" s="6"/>
      <c r="E2090" s="2"/>
      <c r="F2090" s="2"/>
      <c r="G2090" s="2"/>
      <c r="H2090" s="2"/>
      <c r="I2090" s="8"/>
      <c r="J2090" s="8"/>
      <c r="K2090" s="8"/>
      <c r="L2090" s="8"/>
      <c r="M2090" s="8"/>
    </row>
    <row r="2091" spans="3:13" x14ac:dyDescent="0.25">
      <c r="C2091" s="3"/>
      <c r="D2091" s="6"/>
      <c r="E2091" s="2"/>
      <c r="F2091" s="2"/>
      <c r="G2091" s="2"/>
      <c r="H2091" s="2"/>
      <c r="I2091" s="8"/>
      <c r="J2091" s="8"/>
      <c r="K2091" s="8"/>
      <c r="L2091" s="8"/>
      <c r="M2091" s="8"/>
    </row>
    <row r="2092" spans="3:13" x14ac:dyDescent="0.25">
      <c r="C2092" s="3"/>
      <c r="D2092" s="6"/>
      <c r="E2092" s="2"/>
      <c r="F2092" s="2"/>
      <c r="G2092" s="2"/>
      <c r="H2092" s="2"/>
      <c r="I2092" s="8"/>
      <c r="J2092" s="8"/>
      <c r="K2092" s="8"/>
      <c r="L2092" s="8"/>
      <c r="M2092" s="8"/>
    </row>
    <row r="2093" spans="3:13" x14ac:dyDescent="0.25">
      <c r="C2093" s="3"/>
      <c r="D2093" s="6"/>
      <c r="E2093" s="2"/>
      <c r="F2093" s="2"/>
      <c r="G2093" s="2"/>
      <c r="H2093" s="2"/>
      <c r="I2093" s="8"/>
      <c r="J2093" s="8"/>
      <c r="K2093" s="8"/>
      <c r="L2093" s="8"/>
      <c r="M2093" s="8"/>
    </row>
    <row r="2094" spans="3:13" x14ac:dyDescent="0.25">
      <c r="C2094" s="3"/>
      <c r="D2094" s="6"/>
      <c r="E2094" s="2"/>
      <c r="F2094" s="2"/>
      <c r="G2094" s="2"/>
      <c r="H2094" s="2"/>
      <c r="I2094" s="8"/>
      <c r="J2094" s="8"/>
      <c r="K2094" s="8"/>
      <c r="L2094" s="8"/>
      <c r="M2094" s="8"/>
    </row>
    <row r="2095" spans="3:13" x14ac:dyDescent="0.25">
      <c r="C2095" s="3"/>
      <c r="D2095" s="6"/>
      <c r="E2095" s="2"/>
      <c r="F2095" s="2"/>
      <c r="G2095" s="2"/>
      <c r="H2095" s="2"/>
      <c r="I2095" s="8"/>
      <c r="J2095" s="8"/>
      <c r="K2095" s="8"/>
      <c r="L2095" s="8"/>
      <c r="M2095" s="8"/>
    </row>
    <row r="2096" spans="3:13" x14ac:dyDescent="0.25">
      <c r="C2096" s="3"/>
      <c r="D2096" s="6"/>
      <c r="E2096" s="2"/>
      <c r="F2096" s="2"/>
      <c r="G2096" s="2"/>
      <c r="H2096" s="2"/>
      <c r="I2096" s="8"/>
      <c r="J2096" s="8"/>
      <c r="K2096" s="8"/>
      <c r="L2096" s="8"/>
      <c r="M2096" s="8"/>
    </row>
    <row r="2097" spans="3:13" x14ac:dyDescent="0.25">
      <c r="C2097" s="3"/>
      <c r="D2097" s="6"/>
      <c r="E2097" s="2"/>
      <c r="F2097" s="2"/>
      <c r="G2097" s="2"/>
      <c r="H2097" s="2"/>
      <c r="I2097" s="8"/>
      <c r="J2097" s="8"/>
      <c r="K2097" s="8"/>
      <c r="L2097" s="8"/>
      <c r="M2097" s="8"/>
    </row>
    <row r="2098" spans="3:13" x14ac:dyDescent="0.25">
      <c r="C2098" s="3"/>
      <c r="D2098" s="6"/>
      <c r="E2098" s="2"/>
      <c r="F2098" s="2"/>
      <c r="G2098" s="2"/>
      <c r="H2098" s="2"/>
      <c r="I2098" s="8"/>
      <c r="J2098" s="8"/>
      <c r="K2098" s="8"/>
      <c r="L2098" s="8"/>
      <c r="M2098" s="8"/>
    </row>
    <row r="2099" spans="3:13" x14ac:dyDescent="0.25">
      <c r="C2099" s="3"/>
      <c r="D2099" s="6"/>
      <c r="E2099" s="2"/>
      <c r="F2099" s="2"/>
      <c r="G2099" s="2"/>
      <c r="H2099" s="2"/>
      <c r="I2099" s="8"/>
      <c r="J2099" s="8"/>
      <c r="K2099" s="8"/>
      <c r="L2099" s="8"/>
      <c r="M2099" s="8"/>
    </row>
    <row r="2100" spans="3:13" x14ac:dyDescent="0.25">
      <c r="C2100" s="3"/>
      <c r="D2100" s="6"/>
      <c r="E2100" s="2"/>
      <c r="F2100" s="2"/>
      <c r="G2100" s="2"/>
      <c r="H2100" s="2"/>
      <c r="I2100" s="8"/>
      <c r="J2100" s="8"/>
      <c r="K2100" s="8"/>
      <c r="L2100" s="8"/>
      <c r="M2100" s="8"/>
    </row>
    <row r="2101" spans="3:13" x14ac:dyDescent="0.25">
      <c r="C2101" s="3"/>
      <c r="D2101" s="6"/>
      <c r="E2101" s="2"/>
      <c r="F2101" s="2"/>
      <c r="G2101" s="2"/>
      <c r="H2101" s="2"/>
      <c r="I2101" s="8"/>
      <c r="J2101" s="8"/>
      <c r="K2101" s="8"/>
      <c r="L2101" s="8"/>
      <c r="M2101" s="8"/>
    </row>
    <row r="2102" spans="3:13" x14ac:dyDescent="0.25">
      <c r="C2102" s="3"/>
      <c r="D2102" s="6"/>
      <c r="E2102" s="2"/>
      <c r="F2102" s="2"/>
      <c r="G2102" s="2"/>
      <c r="H2102" s="2"/>
      <c r="I2102" s="8"/>
      <c r="J2102" s="8"/>
      <c r="K2102" s="8"/>
      <c r="L2102" s="8"/>
      <c r="M2102" s="8"/>
    </row>
    <row r="2103" spans="3:13" x14ac:dyDescent="0.25">
      <c r="C2103" s="3"/>
      <c r="D2103" s="6"/>
      <c r="E2103" s="2"/>
      <c r="F2103" s="2"/>
      <c r="G2103" s="2"/>
      <c r="H2103" s="2"/>
      <c r="I2103" s="8"/>
      <c r="J2103" s="8"/>
      <c r="K2103" s="8"/>
      <c r="L2103" s="8"/>
      <c r="M2103" s="8"/>
    </row>
    <row r="2104" spans="3:13" x14ac:dyDescent="0.25">
      <c r="C2104" s="3"/>
      <c r="D2104" s="6"/>
      <c r="E2104" s="2"/>
      <c r="F2104" s="2"/>
      <c r="G2104" s="2"/>
      <c r="H2104" s="2"/>
      <c r="I2104" s="8"/>
      <c r="J2104" s="8"/>
      <c r="K2104" s="8"/>
      <c r="L2104" s="8"/>
      <c r="M2104" s="8"/>
    </row>
    <row r="2105" spans="3:13" x14ac:dyDescent="0.25">
      <c r="C2105" s="3"/>
      <c r="D2105" s="6"/>
      <c r="E2105" s="2"/>
      <c r="F2105" s="2"/>
      <c r="G2105" s="2"/>
      <c r="H2105" s="2"/>
      <c r="I2105" s="8"/>
      <c r="J2105" s="8"/>
      <c r="K2105" s="8"/>
      <c r="L2105" s="8"/>
      <c r="M2105" s="8"/>
    </row>
    <row r="2106" spans="3:13" x14ac:dyDescent="0.25">
      <c r="C2106" s="3"/>
      <c r="D2106" s="6"/>
      <c r="E2106" s="2"/>
      <c r="F2106" s="2"/>
      <c r="G2106" s="2"/>
      <c r="H2106" s="2"/>
      <c r="I2106" s="8"/>
      <c r="J2106" s="8"/>
      <c r="K2106" s="8"/>
      <c r="L2106" s="8"/>
      <c r="M2106" s="8"/>
    </row>
    <row r="2107" spans="3:13" x14ac:dyDescent="0.25">
      <c r="C2107" s="3"/>
      <c r="D2107" s="6"/>
      <c r="E2107" s="2"/>
      <c r="F2107" s="2"/>
      <c r="G2107" s="2"/>
      <c r="H2107" s="2"/>
      <c r="I2107" s="8"/>
      <c r="J2107" s="8"/>
      <c r="K2107" s="8"/>
      <c r="L2107" s="8"/>
      <c r="M2107" s="8"/>
    </row>
    <row r="2108" spans="3:13" x14ac:dyDescent="0.25">
      <c r="C2108" s="3"/>
      <c r="D2108" s="6"/>
      <c r="E2108" s="2"/>
      <c r="F2108" s="2"/>
      <c r="G2108" s="2"/>
      <c r="H2108" s="2"/>
      <c r="I2108" s="8"/>
      <c r="J2108" s="8"/>
      <c r="K2108" s="8"/>
      <c r="L2108" s="8"/>
      <c r="M2108" s="8"/>
    </row>
    <row r="2109" spans="3:13" x14ac:dyDescent="0.25">
      <c r="C2109" s="3"/>
      <c r="D2109" s="6"/>
      <c r="E2109" s="2"/>
      <c r="F2109" s="2"/>
      <c r="G2109" s="2"/>
      <c r="H2109" s="2"/>
      <c r="I2109" s="8"/>
      <c r="J2109" s="8"/>
      <c r="K2109" s="8"/>
      <c r="L2109" s="8"/>
      <c r="M2109" s="8"/>
    </row>
    <row r="2110" spans="3:13" x14ac:dyDescent="0.25">
      <c r="C2110" s="3"/>
      <c r="D2110" s="6"/>
      <c r="E2110" s="2"/>
      <c r="F2110" s="2"/>
      <c r="G2110" s="2"/>
      <c r="H2110" s="2"/>
      <c r="I2110" s="8"/>
      <c r="J2110" s="8"/>
      <c r="K2110" s="8"/>
      <c r="L2110" s="8"/>
      <c r="M2110" s="8"/>
    </row>
    <row r="2111" spans="3:13" x14ac:dyDescent="0.25">
      <c r="C2111" s="3"/>
      <c r="D2111" s="6"/>
      <c r="E2111" s="2"/>
      <c r="F2111" s="2"/>
      <c r="G2111" s="2"/>
      <c r="H2111" s="2"/>
      <c r="I2111" s="8"/>
      <c r="J2111" s="8"/>
      <c r="K2111" s="8"/>
      <c r="L2111" s="8"/>
      <c r="M2111" s="8"/>
    </row>
    <row r="2112" spans="3:13" x14ac:dyDescent="0.25">
      <c r="C2112" s="3"/>
      <c r="D2112" s="6"/>
      <c r="E2112" s="2"/>
      <c r="F2112" s="2"/>
      <c r="G2112" s="2"/>
      <c r="H2112" s="2"/>
      <c r="I2112" s="8"/>
      <c r="J2112" s="8"/>
      <c r="K2112" s="8"/>
      <c r="L2112" s="8"/>
      <c r="M2112" s="8"/>
    </row>
    <row r="2113" spans="3:13" x14ac:dyDescent="0.25">
      <c r="C2113" s="3"/>
      <c r="D2113" s="6"/>
      <c r="E2113" s="2"/>
      <c r="F2113" s="2"/>
      <c r="G2113" s="2"/>
      <c r="H2113" s="2"/>
      <c r="I2113" s="8"/>
      <c r="J2113" s="8"/>
      <c r="K2113" s="8"/>
      <c r="L2113" s="8"/>
      <c r="M2113" s="8"/>
    </row>
    <row r="2114" spans="3:13" x14ac:dyDescent="0.25">
      <c r="C2114" s="3"/>
      <c r="D2114" s="6"/>
      <c r="E2114" s="2"/>
      <c r="F2114" s="2"/>
      <c r="G2114" s="2"/>
      <c r="H2114" s="2"/>
      <c r="I2114" s="8"/>
      <c r="J2114" s="8"/>
      <c r="K2114" s="8"/>
      <c r="L2114" s="8"/>
      <c r="M2114" s="8"/>
    </row>
    <row r="2115" spans="3:13" x14ac:dyDescent="0.25">
      <c r="C2115" s="3"/>
      <c r="D2115" s="6"/>
      <c r="E2115" s="2"/>
      <c r="F2115" s="2"/>
      <c r="G2115" s="2"/>
      <c r="H2115" s="2"/>
      <c r="I2115" s="8"/>
      <c r="J2115" s="8"/>
      <c r="K2115" s="8"/>
      <c r="L2115" s="8"/>
      <c r="M2115" s="8"/>
    </row>
    <row r="2116" spans="3:13" x14ac:dyDescent="0.25">
      <c r="C2116" s="3"/>
      <c r="D2116" s="6"/>
      <c r="E2116" s="2"/>
      <c r="F2116" s="2"/>
      <c r="G2116" s="2"/>
      <c r="H2116" s="2"/>
      <c r="I2116" s="8"/>
      <c r="J2116" s="8"/>
      <c r="K2116" s="8"/>
      <c r="L2116" s="8"/>
      <c r="M2116" s="8"/>
    </row>
    <row r="2117" spans="3:13" x14ac:dyDescent="0.25">
      <c r="C2117" s="3"/>
      <c r="D2117" s="6"/>
      <c r="E2117" s="2"/>
      <c r="F2117" s="2"/>
      <c r="G2117" s="2"/>
      <c r="H2117" s="2"/>
      <c r="I2117" s="8"/>
      <c r="J2117" s="8"/>
      <c r="K2117" s="8"/>
      <c r="L2117" s="8"/>
      <c r="M2117" s="8"/>
    </row>
    <row r="2118" spans="3:13" x14ac:dyDescent="0.25">
      <c r="C2118" s="3"/>
      <c r="D2118" s="6"/>
      <c r="E2118" s="2"/>
      <c r="F2118" s="2"/>
      <c r="G2118" s="2"/>
      <c r="H2118" s="2"/>
      <c r="I2118" s="8"/>
      <c r="J2118" s="8"/>
      <c r="K2118" s="8"/>
      <c r="L2118" s="8"/>
      <c r="M2118" s="8"/>
    </row>
    <row r="2119" spans="3:13" x14ac:dyDescent="0.25">
      <c r="C2119" s="3"/>
      <c r="D2119" s="6"/>
      <c r="E2119" s="2"/>
      <c r="F2119" s="2"/>
      <c r="G2119" s="2"/>
      <c r="H2119" s="2"/>
      <c r="I2119" s="8"/>
      <c r="J2119" s="8"/>
      <c r="K2119" s="8"/>
      <c r="L2119" s="8"/>
      <c r="M2119" s="8"/>
    </row>
    <row r="2120" spans="3:13" x14ac:dyDescent="0.25">
      <c r="C2120" s="3"/>
      <c r="D2120" s="6"/>
      <c r="E2120" s="2"/>
      <c r="F2120" s="2"/>
      <c r="G2120" s="2"/>
      <c r="H2120" s="2"/>
      <c r="I2120" s="8"/>
      <c r="J2120" s="8"/>
      <c r="K2120" s="8"/>
      <c r="L2120" s="8"/>
      <c r="M2120" s="8"/>
    </row>
    <row r="2121" spans="3:13" x14ac:dyDescent="0.25">
      <c r="C2121" s="3"/>
      <c r="D2121" s="6"/>
      <c r="E2121" s="2"/>
      <c r="F2121" s="2"/>
      <c r="G2121" s="2"/>
      <c r="H2121" s="2"/>
      <c r="I2121" s="8"/>
      <c r="J2121" s="8"/>
      <c r="K2121" s="8"/>
      <c r="L2121" s="8"/>
      <c r="M2121" s="8"/>
    </row>
    <row r="2122" spans="3:13" x14ac:dyDescent="0.25">
      <c r="C2122" s="3"/>
      <c r="D2122" s="6"/>
      <c r="E2122" s="2"/>
      <c r="F2122" s="2"/>
      <c r="G2122" s="2"/>
      <c r="H2122" s="2"/>
      <c r="I2122" s="8"/>
      <c r="J2122" s="8"/>
      <c r="K2122" s="8"/>
      <c r="L2122" s="8"/>
      <c r="M2122" s="8"/>
    </row>
    <row r="2123" spans="3:13" x14ac:dyDescent="0.25">
      <c r="C2123" s="3"/>
      <c r="D2123" s="6"/>
      <c r="E2123" s="2"/>
      <c r="F2123" s="2"/>
      <c r="G2123" s="2"/>
      <c r="H2123" s="2"/>
      <c r="I2123" s="8"/>
      <c r="J2123" s="8"/>
      <c r="K2123" s="8"/>
      <c r="L2123" s="8"/>
      <c r="M2123" s="8"/>
    </row>
    <row r="2124" spans="3:13" x14ac:dyDescent="0.25">
      <c r="C2124" s="3"/>
      <c r="D2124" s="6"/>
      <c r="E2124" s="2"/>
      <c r="F2124" s="2"/>
      <c r="G2124" s="2"/>
      <c r="H2124" s="2"/>
      <c r="I2124" s="8"/>
      <c r="J2124" s="8"/>
      <c r="K2124" s="8"/>
      <c r="L2124" s="8"/>
      <c r="M2124" s="8"/>
    </row>
    <row r="2125" spans="3:13" x14ac:dyDescent="0.25">
      <c r="C2125" s="3"/>
      <c r="D2125" s="6"/>
      <c r="E2125" s="2"/>
      <c r="F2125" s="2"/>
      <c r="G2125" s="2"/>
      <c r="H2125" s="2"/>
      <c r="I2125" s="8"/>
      <c r="J2125" s="8"/>
      <c r="K2125" s="8"/>
      <c r="L2125" s="8"/>
      <c r="M2125" s="8"/>
    </row>
    <row r="2126" spans="3:13" x14ac:dyDescent="0.25">
      <c r="C2126" s="3"/>
      <c r="D2126" s="6"/>
      <c r="E2126" s="2"/>
      <c r="F2126" s="2"/>
      <c r="G2126" s="2"/>
      <c r="H2126" s="2"/>
      <c r="I2126" s="8"/>
      <c r="J2126" s="8"/>
      <c r="K2126" s="8"/>
      <c r="L2126" s="8"/>
      <c r="M2126" s="8"/>
    </row>
    <row r="2127" spans="3:13" x14ac:dyDescent="0.25">
      <c r="C2127" s="3"/>
      <c r="D2127" s="6"/>
      <c r="E2127" s="2"/>
      <c r="F2127" s="2"/>
      <c r="G2127" s="2"/>
      <c r="H2127" s="2"/>
      <c r="I2127" s="8"/>
      <c r="J2127" s="8"/>
      <c r="K2127" s="8"/>
      <c r="L2127" s="8"/>
      <c r="M2127" s="8"/>
    </row>
    <row r="2128" spans="3:13" x14ac:dyDescent="0.25">
      <c r="C2128" s="3"/>
      <c r="D2128" s="6"/>
      <c r="E2128" s="2"/>
      <c r="F2128" s="2"/>
      <c r="G2128" s="2"/>
      <c r="H2128" s="2"/>
      <c r="I2128" s="8"/>
      <c r="J2128" s="8"/>
      <c r="K2128" s="8"/>
      <c r="L2128" s="8"/>
      <c r="M2128" s="8"/>
    </row>
    <row r="2129" spans="3:13" x14ac:dyDescent="0.25">
      <c r="C2129" s="3"/>
      <c r="D2129" s="6"/>
      <c r="E2129" s="2"/>
      <c r="F2129" s="2"/>
      <c r="G2129" s="2"/>
      <c r="H2129" s="2"/>
      <c r="I2129" s="8"/>
      <c r="J2129" s="8"/>
      <c r="K2129" s="8"/>
      <c r="L2129" s="8"/>
      <c r="M2129" s="8"/>
    </row>
    <row r="2130" spans="3:13" x14ac:dyDescent="0.25">
      <c r="C2130" s="3"/>
      <c r="D2130" s="6"/>
      <c r="E2130" s="2"/>
      <c r="F2130" s="2"/>
      <c r="G2130" s="2"/>
      <c r="H2130" s="2"/>
      <c r="I2130" s="8"/>
      <c r="J2130" s="8"/>
      <c r="K2130" s="8"/>
      <c r="L2130" s="8"/>
      <c r="M2130" s="8"/>
    </row>
    <row r="2131" spans="3:13" x14ac:dyDescent="0.25">
      <c r="C2131" s="3"/>
      <c r="D2131" s="6"/>
      <c r="E2131" s="2"/>
      <c r="F2131" s="2"/>
      <c r="G2131" s="2"/>
      <c r="H2131" s="2"/>
      <c r="I2131" s="8"/>
      <c r="J2131" s="8"/>
      <c r="K2131" s="8"/>
      <c r="L2131" s="8"/>
      <c r="M2131" s="8"/>
    </row>
    <row r="2132" spans="3:13" x14ac:dyDescent="0.25">
      <c r="C2132" s="3"/>
      <c r="D2132" s="6"/>
      <c r="E2132" s="2"/>
      <c r="F2132" s="2"/>
      <c r="G2132" s="2"/>
      <c r="H2132" s="2"/>
      <c r="I2132" s="8"/>
      <c r="J2132" s="8"/>
      <c r="K2132" s="8"/>
      <c r="L2132" s="8"/>
      <c r="M2132" s="8"/>
    </row>
    <row r="2133" spans="3:13" x14ac:dyDescent="0.25">
      <c r="C2133" s="3"/>
      <c r="D2133" s="6"/>
      <c r="E2133" s="2"/>
      <c r="F2133" s="2"/>
      <c r="G2133" s="2"/>
      <c r="H2133" s="2"/>
      <c r="I2133" s="8"/>
      <c r="J2133" s="8"/>
      <c r="K2133" s="8"/>
      <c r="L2133" s="8"/>
      <c r="M2133" s="8"/>
    </row>
    <row r="2134" spans="3:13" x14ac:dyDescent="0.25">
      <c r="C2134" s="3"/>
      <c r="D2134" s="6"/>
      <c r="E2134" s="2"/>
      <c r="F2134" s="2"/>
      <c r="G2134" s="2"/>
      <c r="H2134" s="2"/>
      <c r="I2134" s="8"/>
      <c r="J2134" s="8"/>
      <c r="K2134" s="8"/>
      <c r="L2134" s="8"/>
      <c r="M2134" s="8"/>
    </row>
    <row r="2135" spans="3:13" x14ac:dyDescent="0.25">
      <c r="C2135" s="3"/>
      <c r="D2135" s="6"/>
      <c r="E2135" s="2"/>
      <c r="F2135" s="2"/>
      <c r="G2135" s="2"/>
      <c r="H2135" s="2"/>
      <c r="I2135" s="8"/>
      <c r="J2135" s="8"/>
      <c r="K2135" s="8"/>
      <c r="L2135" s="8"/>
      <c r="M2135" s="8"/>
    </row>
    <row r="2136" spans="3:13" x14ac:dyDescent="0.25">
      <c r="C2136" s="3"/>
      <c r="D2136" s="6"/>
      <c r="E2136" s="2"/>
      <c r="F2136" s="2"/>
      <c r="G2136" s="2"/>
      <c r="H2136" s="2"/>
      <c r="I2136" s="8"/>
      <c r="J2136" s="8"/>
      <c r="K2136" s="8"/>
      <c r="L2136" s="8"/>
      <c r="M2136" s="8"/>
    </row>
    <row r="2137" spans="3:13" x14ac:dyDescent="0.25">
      <c r="C2137" s="3"/>
      <c r="D2137" s="6"/>
      <c r="E2137" s="2"/>
      <c r="F2137" s="2"/>
      <c r="G2137" s="2"/>
      <c r="H2137" s="2"/>
      <c r="I2137" s="8"/>
      <c r="J2137" s="8"/>
      <c r="K2137" s="8"/>
      <c r="L2137" s="8"/>
      <c r="M2137" s="8"/>
    </row>
    <row r="2138" spans="3:13" x14ac:dyDescent="0.25">
      <c r="C2138" s="3"/>
      <c r="D2138" s="6"/>
      <c r="E2138" s="2"/>
      <c r="F2138" s="2"/>
      <c r="G2138" s="2"/>
      <c r="H2138" s="2"/>
      <c r="I2138" s="8"/>
      <c r="J2138" s="8"/>
      <c r="K2138" s="8"/>
      <c r="L2138" s="8"/>
      <c r="M2138" s="8"/>
    </row>
    <row r="2139" spans="3:13" x14ac:dyDescent="0.25">
      <c r="C2139" s="3"/>
      <c r="D2139" s="6"/>
      <c r="E2139" s="2"/>
      <c r="F2139" s="2"/>
      <c r="G2139" s="2"/>
      <c r="H2139" s="2"/>
      <c r="I2139" s="8"/>
      <c r="J2139" s="8"/>
      <c r="K2139" s="8"/>
      <c r="L2139" s="8"/>
      <c r="M2139" s="8"/>
    </row>
    <row r="2140" spans="3:13" x14ac:dyDescent="0.25">
      <c r="C2140" s="3"/>
      <c r="D2140" s="6"/>
      <c r="E2140" s="2"/>
      <c r="F2140" s="2"/>
      <c r="G2140" s="2"/>
      <c r="H2140" s="2"/>
      <c r="I2140" s="8"/>
      <c r="J2140" s="8"/>
      <c r="K2140" s="8"/>
      <c r="L2140" s="8"/>
      <c r="M2140" s="8"/>
    </row>
    <row r="2141" spans="3:13" x14ac:dyDescent="0.25">
      <c r="C2141" s="3"/>
      <c r="D2141" s="6"/>
      <c r="E2141" s="2"/>
      <c r="F2141" s="2"/>
      <c r="G2141" s="2"/>
      <c r="H2141" s="2"/>
      <c r="I2141" s="8"/>
      <c r="J2141" s="8"/>
      <c r="K2141" s="8"/>
      <c r="L2141" s="8"/>
      <c r="M2141" s="8"/>
    </row>
    <row r="2142" spans="3:13" x14ac:dyDescent="0.25">
      <c r="C2142" s="3"/>
      <c r="D2142" s="6"/>
      <c r="E2142" s="2"/>
      <c r="F2142" s="2"/>
      <c r="G2142" s="2"/>
      <c r="H2142" s="2"/>
      <c r="I2142" s="8"/>
      <c r="J2142" s="8"/>
      <c r="K2142" s="8"/>
      <c r="L2142" s="8"/>
      <c r="M2142" s="8"/>
    </row>
    <row r="2143" spans="3:13" x14ac:dyDescent="0.25">
      <c r="C2143" s="3"/>
      <c r="D2143" s="6"/>
      <c r="E2143" s="2"/>
      <c r="F2143" s="2"/>
      <c r="G2143" s="2"/>
      <c r="H2143" s="2"/>
      <c r="I2143" s="8"/>
      <c r="J2143" s="8"/>
      <c r="K2143" s="8"/>
      <c r="L2143" s="8"/>
      <c r="M2143" s="8"/>
    </row>
    <row r="2144" spans="3:13" x14ac:dyDescent="0.25">
      <c r="C2144" s="3"/>
      <c r="D2144" s="6"/>
      <c r="E2144" s="2"/>
      <c r="F2144" s="2"/>
      <c r="G2144" s="2"/>
      <c r="H2144" s="2"/>
      <c r="I2144" s="8"/>
      <c r="J2144" s="8"/>
      <c r="K2144" s="8"/>
      <c r="L2144" s="8"/>
      <c r="M2144" s="8"/>
    </row>
    <row r="2145" spans="3:13" x14ac:dyDescent="0.25">
      <c r="C2145" s="3"/>
      <c r="D2145" s="6"/>
      <c r="E2145" s="2"/>
      <c r="F2145" s="2"/>
      <c r="G2145" s="2"/>
      <c r="H2145" s="2"/>
      <c r="I2145" s="8"/>
      <c r="J2145" s="8"/>
      <c r="K2145" s="8"/>
      <c r="L2145" s="8"/>
      <c r="M2145" s="8"/>
    </row>
    <row r="2146" spans="3:13" x14ac:dyDescent="0.25">
      <c r="C2146" s="3"/>
      <c r="D2146" s="6"/>
      <c r="E2146" s="2"/>
      <c r="F2146" s="2"/>
      <c r="G2146" s="2"/>
      <c r="H2146" s="2"/>
      <c r="I2146" s="8"/>
      <c r="J2146" s="8"/>
      <c r="K2146" s="8"/>
      <c r="L2146" s="8"/>
      <c r="M2146" s="8"/>
    </row>
    <row r="2147" spans="3:13" x14ac:dyDescent="0.25">
      <c r="C2147" s="3"/>
      <c r="D2147" s="6"/>
      <c r="E2147" s="2"/>
      <c r="F2147" s="2"/>
      <c r="G2147" s="2"/>
      <c r="H2147" s="2"/>
      <c r="I2147" s="8"/>
      <c r="J2147" s="8"/>
      <c r="K2147" s="8"/>
      <c r="L2147" s="8"/>
      <c r="M2147" s="8"/>
    </row>
    <row r="2148" spans="3:13" x14ac:dyDescent="0.25">
      <c r="C2148" s="3"/>
      <c r="D2148" s="6"/>
      <c r="E2148" s="2"/>
      <c r="F2148" s="2"/>
      <c r="G2148" s="2"/>
      <c r="H2148" s="2"/>
      <c r="I2148" s="8"/>
      <c r="J2148" s="8"/>
      <c r="K2148" s="8"/>
      <c r="L2148" s="8"/>
      <c r="M2148" s="8"/>
    </row>
    <row r="2149" spans="3:13" x14ac:dyDescent="0.25">
      <c r="C2149" s="3"/>
      <c r="D2149" s="6"/>
      <c r="E2149" s="2"/>
      <c r="F2149" s="2"/>
      <c r="G2149" s="2"/>
      <c r="H2149" s="2"/>
      <c r="I2149" s="8"/>
      <c r="J2149" s="8"/>
      <c r="K2149" s="8"/>
      <c r="L2149" s="8"/>
      <c r="M2149" s="8"/>
    </row>
    <row r="2150" spans="3:13" x14ac:dyDescent="0.25">
      <c r="C2150" s="3"/>
      <c r="D2150" s="6"/>
      <c r="E2150" s="2"/>
      <c r="F2150" s="2"/>
      <c r="G2150" s="2"/>
      <c r="H2150" s="2"/>
      <c r="I2150" s="8"/>
      <c r="J2150" s="8"/>
      <c r="K2150" s="8"/>
      <c r="L2150" s="8"/>
      <c r="M2150" s="8"/>
    </row>
    <row r="2151" spans="3:13" x14ac:dyDescent="0.25">
      <c r="C2151" s="3"/>
      <c r="D2151" s="6"/>
      <c r="E2151" s="2"/>
      <c r="F2151" s="2"/>
      <c r="G2151" s="2"/>
      <c r="H2151" s="2"/>
      <c r="I2151" s="8"/>
      <c r="J2151" s="8"/>
      <c r="K2151" s="8"/>
      <c r="L2151" s="8"/>
      <c r="M2151" s="8"/>
    </row>
    <row r="2152" spans="3:13" x14ac:dyDescent="0.25">
      <c r="C2152" s="3"/>
      <c r="D2152" s="6"/>
      <c r="E2152" s="2"/>
      <c r="F2152" s="2"/>
      <c r="G2152" s="2"/>
      <c r="H2152" s="2"/>
      <c r="I2152" s="8"/>
      <c r="J2152" s="8"/>
      <c r="K2152" s="8"/>
      <c r="L2152" s="8"/>
      <c r="M2152" s="8"/>
    </row>
    <row r="2153" spans="3:13" x14ac:dyDescent="0.25">
      <c r="C2153" s="3"/>
      <c r="D2153" s="6"/>
      <c r="E2153" s="2"/>
      <c r="F2153" s="2"/>
      <c r="G2153" s="2"/>
      <c r="H2153" s="2"/>
      <c r="I2153" s="8"/>
      <c r="J2153" s="8"/>
      <c r="K2153" s="8"/>
      <c r="L2153" s="8"/>
      <c r="M2153" s="8"/>
    </row>
    <row r="2154" spans="3:13" x14ac:dyDescent="0.25">
      <c r="C2154" s="3"/>
      <c r="D2154" s="6"/>
      <c r="E2154" s="2"/>
      <c r="F2154" s="2"/>
      <c r="G2154" s="2"/>
      <c r="H2154" s="2"/>
      <c r="I2154" s="8"/>
      <c r="J2154" s="8"/>
      <c r="K2154" s="8"/>
      <c r="L2154" s="8"/>
      <c r="M2154" s="8"/>
    </row>
    <row r="2155" spans="3:13" x14ac:dyDescent="0.25">
      <c r="C2155" s="3"/>
      <c r="D2155" s="6"/>
      <c r="E2155" s="2"/>
      <c r="F2155" s="2"/>
      <c r="G2155" s="2"/>
      <c r="H2155" s="2"/>
      <c r="I2155" s="8"/>
      <c r="J2155" s="8"/>
      <c r="K2155" s="8"/>
      <c r="L2155" s="8"/>
      <c r="M2155" s="8"/>
    </row>
    <row r="2156" spans="3:13" x14ac:dyDescent="0.25">
      <c r="C2156" s="3"/>
      <c r="D2156" s="6"/>
      <c r="E2156" s="2"/>
      <c r="F2156" s="2"/>
      <c r="G2156" s="2"/>
      <c r="H2156" s="2"/>
      <c r="I2156" s="8"/>
      <c r="J2156" s="8"/>
      <c r="K2156" s="8"/>
      <c r="L2156" s="8"/>
      <c r="M2156" s="8"/>
    </row>
    <row r="2157" spans="3:13" x14ac:dyDescent="0.25">
      <c r="C2157" s="3"/>
      <c r="D2157" s="6"/>
      <c r="E2157" s="2"/>
      <c r="F2157" s="2"/>
      <c r="G2157" s="2"/>
      <c r="H2157" s="2"/>
      <c r="I2157" s="8"/>
      <c r="J2157" s="8"/>
      <c r="K2157" s="8"/>
      <c r="L2157" s="8"/>
      <c r="M2157" s="8"/>
    </row>
    <row r="2158" spans="3:13" x14ac:dyDescent="0.25">
      <c r="C2158" s="3"/>
      <c r="D2158" s="6"/>
      <c r="E2158" s="2"/>
      <c r="F2158" s="2"/>
      <c r="G2158" s="2"/>
      <c r="H2158" s="2"/>
      <c r="I2158" s="8"/>
      <c r="J2158" s="8"/>
      <c r="K2158" s="8"/>
      <c r="L2158" s="8"/>
      <c r="M2158" s="8"/>
    </row>
    <row r="2159" spans="3:13" x14ac:dyDescent="0.25">
      <c r="C2159" s="3"/>
      <c r="D2159" s="6"/>
      <c r="E2159" s="2"/>
      <c r="F2159" s="2"/>
      <c r="G2159" s="2"/>
      <c r="H2159" s="2"/>
      <c r="I2159" s="8"/>
      <c r="J2159" s="8"/>
      <c r="K2159" s="8"/>
      <c r="L2159" s="8"/>
      <c r="M2159" s="8"/>
    </row>
    <row r="2160" spans="3:13" x14ac:dyDescent="0.25">
      <c r="C2160" s="3"/>
      <c r="D2160" s="6"/>
      <c r="E2160" s="2"/>
      <c r="F2160" s="2"/>
      <c r="G2160" s="2"/>
      <c r="H2160" s="2"/>
      <c r="I2160" s="8"/>
      <c r="J2160" s="8"/>
      <c r="K2160" s="8"/>
      <c r="L2160" s="8"/>
      <c r="M2160" s="8"/>
    </row>
    <row r="2161" spans="3:13" x14ac:dyDescent="0.25">
      <c r="C2161" s="3"/>
      <c r="D2161" s="6"/>
      <c r="E2161" s="2"/>
      <c r="F2161" s="2"/>
      <c r="G2161" s="2"/>
      <c r="H2161" s="2"/>
      <c r="I2161" s="8"/>
      <c r="J2161" s="8"/>
      <c r="K2161" s="8"/>
      <c r="L2161" s="8"/>
      <c r="M2161" s="8"/>
    </row>
    <row r="2162" spans="3:13" x14ac:dyDescent="0.25">
      <c r="C2162" s="3"/>
      <c r="D2162" s="6"/>
      <c r="E2162" s="2"/>
      <c r="F2162" s="2"/>
      <c r="G2162" s="2"/>
      <c r="H2162" s="2"/>
      <c r="I2162" s="8"/>
      <c r="J2162" s="8"/>
      <c r="K2162" s="8"/>
      <c r="L2162" s="8"/>
      <c r="M2162" s="8"/>
    </row>
    <row r="2163" spans="3:13" x14ac:dyDescent="0.25">
      <c r="C2163" s="3"/>
      <c r="D2163" s="6"/>
      <c r="E2163" s="2"/>
      <c r="F2163" s="2"/>
      <c r="G2163" s="2"/>
      <c r="H2163" s="2"/>
      <c r="I2163" s="8"/>
      <c r="J2163" s="8"/>
      <c r="K2163" s="8"/>
      <c r="L2163" s="8"/>
      <c r="M2163" s="8"/>
    </row>
    <row r="2164" spans="3:13" x14ac:dyDescent="0.25">
      <c r="C2164" s="3"/>
      <c r="D2164" s="6"/>
      <c r="E2164" s="2"/>
      <c r="F2164" s="2"/>
      <c r="G2164" s="2"/>
      <c r="H2164" s="2"/>
      <c r="I2164" s="8"/>
      <c r="J2164" s="8"/>
      <c r="K2164" s="8"/>
      <c r="L2164" s="8"/>
      <c r="M2164" s="8"/>
    </row>
    <row r="2165" spans="3:13" x14ac:dyDescent="0.25">
      <c r="C2165" s="3"/>
      <c r="D2165" s="6"/>
      <c r="E2165" s="2"/>
      <c r="F2165" s="2"/>
      <c r="G2165" s="2"/>
      <c r="H2165" s="2"/>
      <c r="I2165" s="8"/>
      <c r="J2165" s="8"/>
      <c r="K2165" s="8"/>
      <c r="L2165" s="8"/>
      <c r="M2165" s="8"/>
    </row>
    <row r="2166" spans="3:13" x14ac:dyDescent="0.25">
      <c r="C2166" s="3"/>
      <c r="D2166" s="6"/>
      <c r="E2166" s="2"/>
      <c r="F2166" s="2"/>
      <c r="G2166" s="2"/>
      <c r="H2166" s="2"/>
      <c r="I2166" s="8"/>
      <c r="J2166" s="8"/>
      <c r="K2166" s="8"/>
      <c r="L2166" s="8"/>
      <c r="M2166" s="8"/>
    </row>
    <row r="2167" spans="3:13" x14ac:dyDescent="0.25">
      <c r="C2167" s="3"/>
      <c r="D2167" s="6"/>
      <c r="E2167" s="2"/>
      <c r="F2167" s="2"/>
      <c r="G2167" s="2"/>
      <c r="H2167" s="2"/>
      <c r="I2167" s="8"/>
      <c r="J2167" s="8"/>
      <c r="K2167" s="8"/>
      <c r="L2167" s="8"/>
      <c r="M2167" s="8"/>
    </row>
    <row r="2168" spans="3:13" x14ac:dyDescent="0.25">
      <c r="C2168" s="3"/>
      <c r="D2168" s="6"/>
      <c r="E2168" s="2"/>
      <c r="F2168" s="2"/>
      <c r="G2168" s="2"/>
      <c r="H2168" s="2"/>
      <c r="I2168" s="8"/>
      <c r="J2168" s="8"/>
      <c r="K2168" s="8"/>
      <c r="L2168" s="8"/>
      <c r="M2168" s="8"/>
    </row>
    <row r="2169" spans="3:13" x14ac:dyDescent="0.25">
      <c r="C2169" s="3"/>
      <c r="D2169" s="6"/>
      <c r="E2169" s="2"/>
      <c r="F2169" s="2"/>
      <c r="G2169" s="2"/>
      <c r="H2169" s="2"/>
      <c r="I2169" s="8"/>
      <c r="J2169" s="8"/>
      <c r="K2169" s="8"/>
      <c r="L2169" s="8"/>
      <c r="M2169" s="8"/>
    </row>
    <row r="2170" spans="3:13" x14ac:dyDescent="0.25">
      <c r="C2170" s="3"/>
      <c r="D2170" s="6"/>
      <c r="E2170" s="2"/>
      <c r="F2170" s="2"/>
      <c r="G2170" s="2"/>
      <c r="H2170" s="2"/>
      <c r="I2170" s="8"/>
      <c r="J2170" s="8"/>
      <c r="K2170" s="8"/>
      <c r="L2170" s="8"/>
      <c r="M2170" s="8"/>
    </row>
    <row r="2171" spans="3:13" x14ac:dyDescent="0.25">
      <c r="C2171" s="3"/>
      <c r="D2171" s="6"/>
      <c r="E2171" s="2"/>
      <c r="F2171" s="2"/>
      <c r="G2171" s="2"/>
      <c r="H2171" s="2"/>
      <c r="I2171" s="8"/>
      <c r="J2171" s="8"/>
      <c r="K2171" s="8"/>
      <c r="L2171" s="8"/>
      <c r="M2171" s="8"/>
    </row>
    <row r="2172" spans="3:13" x14ac:dyDescent="0.25">
      <c r="C2172" s="3"/>
      <c r="D2172" s="6"/>
      <c r="E2172" s="2"/>
      <c r="F2172" s="2"/>
      <c r="G2172" s="2"/>
      <c r="H2172" s="2"/>
      <c r="I2172" s="8"/>
      <c r="J2172" s="8"/>
      <c r="K2172" s="8"/>
      <c r="L2172" s="8"/>
      <c r="M2172" s="8"/>
    </row>
    <row r="2173" spans="3:13" x14ac:dyDescent="0.25">
      <c r="C2173" s="3"/>
      <c r="D2173" s="6"/>
      <c r="E2173" s="2"/>
      <c r="F2173" s="2"/>
      <c r="G2173" s="2"/>
      <c r="H2173" s="2"/>
      <c r="I2173" s="8"/>
      <c r="J2173" s="8"/>
      <c r="K2173" s="8"/>
      <c r="L2173" s="8"/>
      <c r="M2173" s="8"/>
    </row>
    <row r="2174" spans="3:13" x14ac:dyDescent="0.25">
      <c r="C2174" s="3"/>
      <c r="D2174" s="6"/>
      <c r="E2174" s="2"/>
      <c r="F2174" s="2"/>
      <c r="G2174" s="2"/>
      <c r="H2174" s="2"/>
      <c r="I2174" s="8"/>
      <c r="J2174" s="8"/>
      <c r="K2174" s="8"/>
      <c r="L2174" s="8"/>
      <c r="M2174" s="8"/>
    </row>
    <row r="2175" spans="3:13" x14ac:dyDescent="0.25">
      <c r="C2175" s="3"/>
      <c r="D2175" s="6"/>
      <c r="E2175" s="2"/>
      <c r="F2175" s="2"/>
      <c r="G2175" s="2"/>
      <c r="H2175" s="2"/>
      <c r="I2175" s="8"/>
      <c r="J2175" s="8"/>
      <c r="K2175" s="8"/>
      <c r="L2175" s="8"/>
      <c r="M2175" s="8"/>
    </row>
    <row r="2176" spans="3:13" x14ac:dyDescent="0.25">
      <c r="C2176" s="3"/>
      <c r="D2176" s="6"/>
      <c r="E2176" s="2"/>
      <c r="F2176" s="2"/>
      <c r="G2176" s="2"/>
      <c r="H2176" s="2"/>
      <c r="I2176" s="8"/>
      <c r="J2176" s="8"/>
      <c r="K2176" s="8"/>
      <c r="L2176" s="8"/>
      <c r="M2176" s="8"/>
    </row>
    <row r="2177" spans="3:13" x14ac:dyDescent="0.25">
      <c r="C2177" s="3"/>
      <c r="D2177" s="6"/>
      <c r="E2177" s="2"/>
      <c r="F2177" s="2"/>
      <c r="G2177" s="2"/>
      <c r="H2177" s="2"/>
      <c r="I2177" s="8"/>
      <c r="J2177" s="8"/>
      <c r="K2177" s="8"/>
      <c r="L2177" s="8"/>
      <c r="M2177" s="8"/>
    </row>
    <row r="2178" spans="3:13" x14ac:dyDescent="0.25">
      <c r="C2178" s="3"/>
      <c r="D2178" s="6"/>
      <c r="E2178" s="2"/>
      <c r="F2178" s="2"/>
      <c r="G2178" s="2"/>
      <c r="H2178" s="2"/>
      <c r="I2178" s="8"/>
      <c r="J2178" s="8"/>
      <c r="K2178" s="8"/>
      <c r="L2178" s="8"/>
      <c r="M2178" s="8"/>
    </row>
    <row r="2179" spans="3:13" x14ac:dyDescent="0.25">
      <c r="C2179" s="3"/>
      <c r="D2179" s="6"/>
      <c r="E2179" s="2"/>
      <c r="F2179" s="2"/>
      <c r="G2179" s="2"/>
      <c r="H2179" s="2"/>
      <c r="I2179" s="8"/>
      <c r="J2179" s="8"/>
      <c r="K2179" s="8"/>
      <c r="L2179" s="8"/>
      <c r="M2179" s="8"/>
    </row>
    <row r="2180" spans="3:13" x14ac:dyDescent="0.25">
      <c r="C2180" s="3"/>
      <c r="D2180" s="6"/>
      <c r="E2180" s="2"/>
      <c r="F2180" s="2"/>
      <c r="G2180" s="2"/>
      <c r="H2180" s="2"/>
      <c r="I2180" s="8"/>
      <c r="J2180" s="8"/>
      <c r="K2180" s="8"/>
      <c r="L2180" s="8"/>
      <c r="M2180" s="8"/>
    </row>
    <row r="2181" spans="3:13" x14ac:dyDescent="0.25">
      <c r="C2181" s="3"/>
      <c r="D2181" s="6"/>
      <c r="E2181" s="2"/>
      <c r="F2181" s="2"/>
      <c r="G2181" s="2"/>
      <c r="H2181" s="2"/>
      <c r="I2181" s="8"/>
      <c r="J2181" s="8"/>
      <c r="K2181" s="8"/>
      <c r="L2181" s="8"/>
      <c r="M2181" s="8"/>
    </row>
    <row r="2182" spans="3:13" x14ac:dyDescent="0.25">
      <c r="C2182" s="3"/>
      <c r="D2182" s="6"/>
      <c r="E2182" s="2"/>
      <c r="F2182" s="2"/>
      <c r="G2182" s="2"/>
      <c r="H2182" s="2"/>
      <c r="I2182" s="8"/>
      <c r="J2182" s="8"/>
      <c r="K2182" s="8"/>
      <c r="L2182" s="8"/>
      <c r="M2182" s="8"/>
    </row>
    <row r="2183" spans="3:13" x14ac:dyDescent="0.25">
      <c r="C2183" s="3"/>
      <c r="D2183" s="6"/>
      <c r="E2183" s="2"/>
      <c r="F2183" s="2"/>
      <c r="G2183" s="2"/>
      <c r="H2183" s="2"/>
      <c r="I2183" s="8"/>
      <c r="J2183" s="8"/>
      <c r="K2183" s="8"/>
      <c r="L2183" s="8"/>
      <c r="M2183" s="8"/>
    </row>
    <row r="2184" spans="3:13" x14ac:dyDescent="0.25">
      <c r="C2184" s="3"/>
      <c r="D2184" s="6"/>
      <c r="E2184" s="2"/>
      <c r="F2184" s="2"/>
      <c r="G2184" s="2"/>
      <c r="H2184" s="2"/>
      <c r="I2184" s="8"/>
      <c r="J2184" s="8"/>
      <c r="K2184" s="8"/>
      <c r="L2184" s="8"/>
      <c r="M2184" s="8"/>
    </row>
    <row r="2185" spans="3:13" x14ac:dyDescent="0.25">
      <c r="C2185" s="3"/>
      <c r="D2185" s="6"/>
      <c r="E2185" s="2"/>
      <c r="F2185" s="2"/>
      <c r="G2185" s="2"/>
      <c r="H2185" s="2"/>
      <c r="I2185" s="8"/>
      <c r="J2185" s="8"/>
      <c r="K2185" s="8"/>
      <c r="L2185" s="8"/>
      <c r="M2185" s="8"/>
    </row>
    <row r="2186" spans="3:13" x14ac:dyDescent="0.25">
      <c r="C2186" s="3"/>
      <c r="D2186" s="6"/>
      <c r="E2186" s="2"/>
      <c r="F2186" s="2"/>
      <c r="G2186" s="2"/>
      <c r="H2186" s="2"/>
      <c r="I2186" s="8"/>
      <c r="J2186" s="8"/>
      <c r="K2186" s="8"/>
      <c r="L2186" s="8"/>
      <c r="M2186" s="8"/>
    </row>
    <row r="2187" spans="3:13" x14ac:dyDescent="0.25">
      <c r="C2187" s="3"/>
      <c r="D2187" s="6"/>
      <c r="E2187" s="2"/>
      <c r="F2187" s="2"/>
      <c r="G2187" s="2"/>
      <c r="H2187" s="2"/>
      <c r="I2187" s="8"/>
      <c r="J2187" s="8"/>
      <c r="K2187" s="8"/>
      <c r="L2187" s="8"/>
      <c r="M2187" s="8"/>
    </row>
    <row r="2188" spans="3:13" x14ac:dyDescent="0.25">
      <c r="C2188" s="3"/>
      <c r="D2188" s="6"/>
      <c r="E2188" s="2"/>
      <c r="F2188" s="2"/>
      <c r="G2188" s="2"/>
      <c r="H2188" s="2"/>
      <c r="I2188" s="8"/>
      <c r="J2188" s="8"/>
      <c r="K2188" s="8"/>
      <c r="L2188" s="8"/>
      <c r="M2188" s="8"/>
    </row>
    <row r="2189" spans="3:13" x14ac:dyDescent="0.25">
      <c r="C2189" s="3"/>
      <c r="D2189" s="6"/>
      <c r="E2189" s="2"/>
      <c r="F2189" s="2"/>
      <c r="G2189" s="2"/>
      <c r="H2189" s="2"/>
      <c r="I2189" s="8"/>
      <c r="J2189" s="8"/>
      <c r="K2189" s="8"/>
      <c r="L2189" s="8"/>
      <c r="M2189" s="8"/>
    </row>
    <row r="2190" spans="3:13" x14ac:dyDescent="0.25">
      <c r="C2190" s="3"/>
      <c r="D2190" s="6"/>
      <c r="E2190" s="2"/>
      <c r="F2190" s="2"/>
      <c r="G2190" s="2"/>
      <c r="H2190" s="2"/>
      <c r="I2190" s="8"/>
      <c r="J2190" s="8"/>
      <c r="K2190" s="8"/>
      <c r="L2190" s="8"/>
      <c r="M2190" s="8"/>
    </row>
    <row r="2191" spans="3:13" x14ac:dyDescent="0.25">
      <c r="C2191" s="3"/>
      <c r="D2191" s="6"/>
      <c r="E2191" s="2"/>
      <c r="F2191" s="2"/>
      <c r="G2191" s="2"/>
      <c r="H2191" s="2"/>
      <c r="I2191" s="8"/>
      <c r="J2191" s="8"/>
      <c r="K2191" s="8"/>
      <c r="L2191" s="8"/>
      <c r="M2191" s="8"/>
    </row>
    <row r="2192" spans="3:13" x14ac:dyDescent="0.25">
      <c r="C2192" s="3"/>
      <c r="D2192" s="6"/>
      <c r="E2192" s="2"/>
      <c r="F2192" s="2"/>
      <c r="G2192" s="2"/>
      <c r="H2192" s="2"/>
      <c r="I2192" s="8"/>
      <c r="J2192" s="8"/>
      <c r="K2192" s="8"/>
      <c r="L2192" s="8"/>
      <c r="M2192" s="8"/>
    </row>
    <row r="2193" spans="3:13" x14ac:dyDescent="0.25">
      <c r="C2193" s="3"/>
      <c r="D2193" s="6"/>
      <c r="E2193" s="2"/>
      <c r="F2193" s="2"/>
      <c r="G2193" s="2"/>
      <c r="H2193" s="2"/>
      <c r="I2193" s="8"/>
      <c r="J2193" s="8"/>
      <c r="K2193" s="8"/>
      <c r="L2193" s="8"/>
      <c r="M2193" s="8"/>
    </row>
    <row r="2194" spans="3:13" x14ac:dyDescent="0.25">
      <c r="C2194" s="3"/>
      <c r="D2194" s="6"/>
      <c r="E2194" s="2"/>
      <c r="F2194" s="2"/>
      <c r="G2194" s="2"/>
      <c r="H2194" s="2"/>
      <c r="I2194" s="8"/>
      <c r="J2194" s="8"/>
      <c r="K2194" s="8"/>
      <c r="L2194" s="8"/>
      <c r="M2194" s="8"/>
    </row>
    <row r="2195" spans="3:13" x14ac:dyDescent="0.25">
      <c r="C2195" s="3"/>
      <c r="D2195" s="6"/>
      <c r="E2195" s="2"/>
      <c r="F2195" s="2"/>
      <c r="G2195" s="2"/>
      <c r="H2195" s="2"/>
      <c r="I2195" s="8"/>
      <c r="J2195" s="8"/>
      <c r="K2195" s="8"/>
      <c r="L2195" s="8"/>
      <c r="M2195" s="8"/>
    </row>
    <row r="2196" spans="3:13" x14ac:dyDescent="0.25">
      <c r="C2196" s="3"/>
      <c r="D2196" s="6"/>
      <c r="E2196" s="2"/>
      <c r="F2196" s="2"/>
      <c r="G2196" s="2"/>
      <c r="H2196" s="2"/>
      <c r="I2196" s="8"/>
      <c r="J2196" s="8"/>
      <c r="K2196" s="8"/>
      <c r="L2196" s="8"/>
      <c r="M2196" s="8"/>
    </row>
    <row r="2197" spans="3:13" x14ac:dyDescent="0.25">
      <c r="C2197" s="3"/>
      <c r="D2197" s="6"/>
      <c r="E2197" s="2"/>
      <c r="F2197" s="2"/>
      <c r="G2197" s="2"/>
      <c r="H2197" s="2"/>
      <c r="I2197" s="8"/>
      <c r="J2197" s="8"/>
      <c r="K2197" s="8"/>
      <c r="L2197" s="8"/>
      <c r="M2197" s="8"/>
    </row>
    <row r="2198" spans="3:13" x14ac:dyDescent="0.25">
      <c r="C2198" s="3"/>
      <c r="D2198" s="6"/>
      <c r="E2198" s="2"/>
      <c r="F2198" s="2"/>
      <c r="G2198" s="2"/>
      <c r="H2198" s="2"/>
      <c r="I2198" s="8"/>
      <c r="J2198" s="8"/>
      <c r="K2198" s="8"/>
      <c r="L2198" s="8"/>
      <c r="M2198" s="8"/>
    </row>
    <row r="2199" spans="3:13" x14ac:dyDescent="0.25">
      <c r="C2199" s="3"/>
      <c r="D2199" s="6"/>
      <c r="E2199" s="2"/>
      <c r="F2199" s="2"/>
      <c r="G2199" s="2"/>
      <c r="H2199" s="2"/>
      <c r="I2199" s="8"/>
      <c r="J2199" s="8"/>
      <c r="K2199" s="8"/>
      <c r="L2199" s="8"/>
      <c r="M2199" s="8"/>
    </row>
    <row r="2200" spans="3:13" x14ac:dyDescent="0.25">
      <c r="C2200" s="3"/>
      <c r="D2200" s="6"/>
      <c r="E2200" s="2"/>
      <c r="F2200" s="2"/>
      <c r="G2200" s="2"/>
      <c r="H2200" s="2"/>
      <c r="I2200" s="8"/>
      <c r="J2200" s="8"/>
      <c r="K2200" s="8"/>
      <c r="L2200" s="8"/>
      <c r="M2200" s="8"/>
    </row>
    <row r="2201" spans="3:13" x14ac:dyDescent="0.25">
      <c r="C2201" s="3"/>
      <c r="D2201" s="6"/>
      <c r="E2201" s="2"/>
      <c r="F2201" s="2"/>
      <c r="G2201" s="2"/>
      <c r="H2201" s="2"/>
      <c r="I2201" s="8"/>
      <c r="J2201" s="8"/>
      <c r="K2201" s="8"/>
      <c r="L2201" s="8"/>
      <c r="M2201" s="8"/>
    </row>
    <row r="2202" spans="3:13" x14ac:dyDescent="0.25">
      <c r="C2202" s="3"/>
      <c r="D2202" s="6"/>
      <c r="E2202" s="2"/>
      <c r="F2202" s="2"/>
      <c r="G2202" s="2"/>
      <c r="H2202" s="2"/>
      <c r="I2202" s="8"/>
      <c r="J2202" s="8"/>
      <c r="K2202" s="8"/>
      <c r="L2202" s="8"/>
      <c r="M2202" s="8"/>
    </row>
    <row r="2203" spans="3:13" x14ac:dyDescent="0.25">
      <c r="C2203" s="3"/>
      <c r="D2203" s="6"/>
      <c r="E2203" s="2"/>
      <c r="F2203" s="2"/>
      <c r="G2203" s="2"/>
      <c r="H2203" s="2"/>
      <c r="I2203" s="8"/>
      <c r="J2203" s="8"/>
      <c r="K2203" s="8"/>
      <c r="L2203" s="8"/>
      <c r="M2203" s="8"/>
    </row>
    <row r="2204" spans="3:13" x14ac:dyDescent="0.25">
      <c r="C2204" s="3"/>
      <c r="D2204" s="6"/>
      <c r="E2204" s="2"/>
      <c r="F2204" s="2"/>
      <c r="G2204" s="2"/>
      <c r="H2204" s="2"/>
      <c r="I2204" s="8"/>
      <c r="J2204" s="8"/>
      <c r="K2204" s="8"/>
      <c r="L2204" s="8"/>
      <c r="M2204" s="8"/>
    </row>
    <row r="2205" spans="3:13" x14ac:dyDescent="0.25">
      <c r="C2205" s="3"/>
      <c r="D2205" s="6"/>
      <c r="E2205" s="2"/>
      <c r="F2205" s="2"/>
      <c r="G2205" s="2"/>
      <c r="H2205" s="2"/>
      <c r="I2205" s="8"/>
      <c r="J2205" s="8"/>
      <c r="K2205" s="8"/>
      <c r="L2205" s="8"/>
      <c r="M2205" s="8"/>
    </row>
    <row r="2206" spans="3:13" x14ac:dyDescent="0.25">
      <c r="C2206" s="3"/>
      <c r="D2206" s="6"/>
      <c r="E2206" s="2"/>
      <c r="F2206" s="2"/>
      <c r="G2206" s="2"/>
      <c r="H2206" s="2"/>
      <c r="I2206" s="8"/>
      <c r="J2206" s="8"/>
      <c r="K2206" s="8"/>
      <c r="L2206" s="8"/>
      <c r="M2206" s="8"/>
    </row>
    <row r="2207" spans="3:13" x14ac:dyDescent="0.25">
      <c r="C2207" s="3"/>
      <c r="D2207" s="6"/>
      <c r="E2207" s="2"/>
      <c r="F2207" s="2"/>
      <c r="G2207" s="2"/>
      <c r="H2207" s="2"/>
      <c r="I2207" s="8"/>
      <c r="J2207" s="8"/>
      <c r="K2207" s="8"/>
      <c r="L2207" s="8"/>
      <c r="M2207" s="8"/>
    </row>
    <row r="2208" spans="3:13" x14ac:dyDescent="0.25">
      <c r="C2208" s="3"/>
      <c r="D2208" s="6"/>
      <c r="E2208" s="2"/>
      <c r="F2208" s="2"/>
      <c r="G2208" s="2"/>
      <c r="H2208" s="2"/>
      <c r="I2208" s="8"/>
      <c r="J2208" s="8"/>
      <c r="K2208" s="8"/>
      <c r="L2208" s="8"/>
      <c r="M2208" s="8"/>
    </row>
    <row r="2209" spans="3:13" x14ac:dyDescent="0.25">
      <c r="C2209" s="3"/>
      <c r="D2209" s="6"/>
      <c r="E2209" s="2"/>
      <c r="F2209" s="2"/>
      <c r="G2209" s="2"/>
      <c r="H2209" s="2"/>
      <c r="I2209" s="8"/>
      <c r="J2209" s="8"/>
      <c r="K2209" s="8"/>
      <c r="L2209" s="8"/>
      <c r="M2209" s="8"/>
    </row>
    <row r="2210" spans="3:13" x14ac:dyDescent="0.25">
      <c r="C2210" s="3"/>
      <c r="D2210" s="6"/>
      <c r="E2210" s="2"/>
      <c r="F2210" s="2"/>
      <c r="G2210" s="2"/>
      <c r="H2210" s="2"/>
      <c r="I2210" s="8"/>
      <c r="J2210" s="8"/>
      <c r="K2210" s="8"/>
      <c r="L2210" s="8"/>
      <c r="M2210" s="8"/>
    </row>
    <row r="2211" spans="3:13" x14ac:dyDescent="0.25">
      <c r="C2211" s="3"/>
      <c r="D2211" s="6"/>
      <c r="E2211" s="2"/>
      <c r="F2211" s="2"/>
      <c r="G2211" s="2"/>
      <c r="H2211" s="2"/>
      <c r="I2211" s="8"/>
      <c r="J2211" s="8"/>
      <c r="K2211" s="8"/>
      <c r="L2211" s="8"/>
      <c r="M2211" s="8"/>
    </row>
    <row r="2212" spans="3:13" x14ac:dyDescent="0.25">
      <c r="C2212" s="3"/>
      <c r="D2212" s="6"/>
      <c r="E2212" s="2"/>
      <c r="F2212" s="2"/>
      <c r="G2212" s="2"/>
      <c r="H2212" s="2"/>
      <c r="I2212" s="8"/>
      <c r="J2212" s="8"/>
      <c r="K2212" s="8"/>
      <c r="L2212" s="8"/>
      <c r="M2212" s="8"/>
    </row>
    <row r="2213" spans="3:13" x14ac:dyDescent="0.25">
      <c r="C2213" s="3"/>
      <c r="D2213" s="6"/>
      <c r="E2213" s="2"/>
      <c r="F2213" s="2"/>
      <c r="G2213" s="2"/>
      <c r="H2213" s="2"/>
      <c r="I2213" s="8"/>
      <c r="J2213" s="8"/>
      <c r="K2213" s="8"/>
      <c r="L2213" s="8"/>
      <c r="M2213" s="8"/>
    </row>
    <row r="2214" spans="3:13" x14ac:dyDescent="0.25">
      <c r="C2214" s="3"/>
      <c r="D2214" s="6"/>
      <c r="E2214" s="2"/>
      <c r="F2214" s="2"/>
      <c r="G2214" s="2"/>
      <c r="H2214" s="2"/>
      <c r="I2214" s="8"/>
      <c r="J2214" s="8"/>
      <c r="K2214" s="8"/>
      <c r="L2214" s="8"/>
      <c r="M2214" s="8"/>
    </row>
    <row r="2215" spans="3:13" x14ac:dyDescent="0.25">
      <c r="C2215" s="3"/>
      <c r="D2215" s="6"/>
      <c r="E2215" s="2"/>
      <c r="F2215" s="2"/>
      <c r="G2215" s="2"/>
      <c r="H2215" s="2"/>
      <c r="I2215" s="8"/>
      <c r="J2215" s="8"/>
      <c r="K2215" s="8"/>
      <c r="L2215" s="8"/>
      <c r="M2215" s="8"/>
    </row>
    <row r="2216" spans="3:13" x14ac:dyDescent="0.25">
      <c r="C2216" s="3"/>
      <c r="D2216" s="6"/>
      <c r="E2216" s="2"/>
      <c r="F2216" s="2"/>
      <c r="G2216" s="2"/>
      <c r="H2216" s="2"/>
      <c r="I2216" s="8"/>
      <c r="J2216" s="8"/>
      <c r="K2216" s="8"/>
      <c r="L2216" s="8"/>
      <c r="M2216" s="8"/>
    </row>
    <row r="2217" spans="3:13" x14ac:dyDescent="0.25">
      <c r="C2217" s="3"/>
      <c r="D2217" s="6"/>
      <c r="E2217" s="2"/>
      <c r="F2217" s="2"/>
      <c r="G2217" s="2"/>
      <c r="H2217" s="2"/>
      <c r="I2217" s="8"/>
      <c r="J2217" s="8"/>
      <c r="K2217" s="8"/>
      <c r="L2217" s="8"/>
      <c r="M2217" s="8"/>
    </row>
    <row r="2218" spans="3:13" x14ac:dyDescent="0.25">
      <c r="C2218" s="3"/>
      <c r="D2218" s="6"/>
      <c r="E2218" s="2"/>
      <c r="F2218" s="2"/>
      <c r="G2218" s="2"/>
      <c r="H2218" s="2"/>
      <c r="I2218" s="8"/>
      <c r="J2218" s="8"/>
      <c r="K2218" s="8"/>
      <c r="L2218" s="8"/>
      <c r="M2218" s="8"/>
    </row>
    <row r="2219" spans="3:13" x14ac:dyDescent="0.25">
      <c r="C2219" s="3"/>
      <c r="D2219" s="6"/>
      <c r="E2219" s="2"/>
      <c r="F2219" s="2"/>
      <c r="G2219" s="2"/>
      <c r="H2219" s="2"/>
      <c r="I2219" s="8"/>
      <c r="J2219" s="8"/>
      <c r="K2219" s="8"/>
      <c r="L2219" s="8"/>
      <c r="M2219" s="8"/>
    </row>
    <row r="2220" spans="3:13" x14ac:dyDescent="0.25">
      <c r="C2220" s="3"/>
      <c r="D2220" s="6"/>
      <c r="E2220" s="2"/>
      <c r="F2220" s="2"/>
      <c r="G2220" s="2"/>
      <c r="H2220" s="2"/>
      <c r="I2220" s="8"/>
      <c r="J2220" s="8"/>
      <c r="K2220" s="8"/>
      <c r="L2220" s="8"/>
      <c r="M2220" s="8"/>
    </row>
    <row r="2221" spans="3:13" x14ac:dyDescent="0.25">
      <c r="C2221" s="3"/>
      <c r="D2221" s="6"/>
      <c r="E2221" s="2"/>
      <c r="F2221" s="2"/>
      <c r="G2221" s="2"/>
      <c r="H2221" s="2"/>
      <c r="I2221" s="8"/>
      <c r="J2221" s="8"/>
      <c r="K2221" s="8"/>
      <c r="L2221" s="8"/>
      <c r="M2221" s="8"/>
    </row>
    <row r="2222" spans="3:13" x14ac:dyDescent="0.25">
      <c r="C2222" s="3"/>
      <c r="D2222" s="6"/>
      <c r="E2222" s="2"/>
      <c r="F2222" s="2"/>
      <c r="G2222" s="2"/>
      <c r="H2222" s="2"/>
      <c r="I2222" s="8"/>
      <c r="J2222" s="8"/>
      <c r="K2222" s="8"/>
      <c r="L2222" s="8"/>
      <c r="M2222" s="8"/>
    </row>
    <row r="2223" spans="3:13" x14ac:dyDescent="0.25">
      <c r="C2223" s="3"/>
      <c r="D2223" s="6"/>
      <c r="E2223" s="2"/>
      <c r="F2223" s="2"/>
      <c r="G2223" s="2"/>
      <c r="H2223" s="2"/>
      <c r="I2223" s="8"/>
      <c r="J2223" s="8"/>
      <c r="K2223" s="8"/>
      <c r="L2223" s="8"/>
      <c r="M2223" s="8"/>
    </row>
    <row r="2224" spans="3:13" x14ac:dyDescent="0.25">
      <c r="C2224" s="3"/>
      <c r="D2224" s="6"/>
      <c r="E2224" s="2"/>
      <c r="F2224" s="2"/>
      <c r="G2224" s="2"/>
      <c r="H2224" s="2"/>
      <c r="I2224" s="8"/>
      <c r="J2224" s="8"/>
      <c r="K2224" s="8"/>
      <c r="L2224" s="8"/>
      <c r="M2224" s="8"/>
    </row>
    <row r="2225" spans="3:13" x14ac:dyDescent="0.25">
      <c r="C2225" s="3"/>
      <c r="D2225" s="6"/>
      <c r="E2225" s="2"/>
      <c r="F2225" s="2"/>
      <c r="G2225" s="2"/>
      <c r="H2225" s="2"/>
      <c r="I2225" s="8"/>
      <c r="J2225" s="8"/>
      <c r="K2225" s="8"/>
      <c r="L2225" s="8"/>
      <c r="M2225" s="8"/>
    </row>
    <row r="2226" spans="3:13" x14ac:dyDescent="0.25">
      <c r="C2226" s="3"/>
      <c r="D2226" s="6"/>
      <c r="E2226" s="2"/>
      <c r="F2226" s="2"/>
      <c r="G2226" s="2"/>
      <c r="H2226" s="2"/>
      <c r="I2226" s="8"/>
      <c r="J2226" s="8"/>
      <c r="K2226" s="8"/>
      <c r="L2226" s="8"/>
      <c r="M2226" s="8"/>
    </row>
    <row r="2227" spans="3:13" x14ac:dyDescent="0.25">
      <c r="C2227" s="3"/>
      <c r="D2227" s="6"/>
      <c r="E2227" s="2"/>
      <c r="F2227" s="2"/>
      <c r="G2227" s="2"/>
      <c r="H2227" s="2"/>
      <c r="I2227" s="8"/>
      <c r="J2227" s="8"/>
      <c r="K2227" s="8"/>
      <c r="L2227" s="8"/>
      <c r="M2227" s="8"/>
    </row>
    <row r="2228" spans="3:13" x14ac:dyDescent="0.25">
      <c r="C2228" s="3"/>
      <c r="D2228" s="6"/>
      <c r="E2228" s="2"/>
      <c r="F2228" s="2"/>
      <c r="G2228" s="2"/>
      <c r="H2228" s="2"/>
      <c r="I2228" s="8"/>
      <c r="J2228" s="8"/>
      <c r="K2228" s="8"/>
      <c r="L2228" s="8"/>
      <c r="M2228" s="8"/>
    </row>
    <row r="2229" spans="3:13" x14ac:dyDescent="0.25">
      <c r="C2229" s="3"/>
      <c r="D2229" s="6"/>
      <c r="E2229" s="2"/>
      <c r="F2229" s="2"/>
      <c r="G2229" s="2"/>
      <c r="H2229" s="2"/>
      <c r="I2229" s="8"/>
      <c r="J2229" s="8"/>
      <c r="K2229" s="8"/>
      <c r="L2229" s="8"/>
      <c r="M2229" s="8"/>
    </row>
    <row r="2230" spans="3:13" x14ac:dyDescent="0.25">
      <c r="C2230" s="3"/>
      <c r="D2230" s="6"/>
      <c r="E2230" s="2"/>
      <c r="F2230" s="2"/>
      <c r="G2230" s="2"/>
      <c r="H2230" s="2"/>
      <c r="I2230" s="8"/>
      <c r="J2230" s="8"/>
      <c r="K2230" s="8"/>
      <c r="L2230" s="8"/>
      <c r="M2230" s="8"/>
    </row>
    <row r="2231" spans="3:13" x14ac:dyDescent="0.25">
      <c r="C2231" s="3"/>
      <c r="D2231" s="6"/>
      <c r="E2231" s="2"/>
      <c r="F2231" s="2"/>
      <c r="G2231" s="2"/>
      <c r="H2231" s="2"/>
      <c r="I2231" s="8"/>
      <c r="J2231" s="8"/>
      <c r="K2231" s="8"/>
      <c r="L2231" s="8"/>
      <c r="M2231" s="8"/>
    </row>
    <row r="2232" spans="3:13" x14ac:dyDescent="0.25">
      <c r="C2232" s="3"/>
      <c r="D2232" s="6"/>
      <c r="E2232" s="2"/>
      <c r="F2232" s="2"/>
      <c r="G2232" s="2"/>
      <c r="H2232" s="2"/>
      <c r="I2232" s="8"/>
      <c r="J2232" s="8"/>
      <c r="K2232" s="8"/>
      <c r="L2232" s="8"/>
      <c r="M2232" s="8"/>
    </row>
    <row r="2233" spans="3:13" x14ac:dyDescent="0.25">
      <c r="C2233" s="3"/>
      <c r="D2233" s="6"/>
      <c r="E2233" s="2"/>
      <c r="F2233" s="2"/>
      <c r="G2233" s="2"/>
      <c r="H2233" s="2"/>
      <c r="I2233" s="8"/>
      <c r="J2233" s="8"/>
      <c r="K2233" s="8"/>
      <c r="L2233" s="8"/>
      <c r="M2233" s="8"/>
    </row>
    <row r="2234" spans="3:13" x14ac:dyDescent="0.25">
      <c r="C2234" s="3"/>
      <c r="D2234" s="6"/>
      <c r="E2234" s="2"/>
      <c r="F2234" s="2"/>
      <c r="G2234" s="2"/>
      <c r="H2234" s="2"/>
      <c r="I2234" s="8"/>
      <c r="J2234" s="8"/>
      <c r="K2234" s="8"/>
      <c r="L2234" s="8"/>
      <c r="M2234" s="8"/>
    </row>
    <row r="2235" spans="3:13" x14ac:dyDescent="0.25">
      <c r="C2235" s="3"/>
      <c r="D2235" s="6"/>
      <c r="E2235" s="2"/>
      <c r="F2235" s="2"/>
      <c r="G2235" s="2"/>
      <c r="H2235" s="2"/>
      <c r="I2235" s="8"/>
      <c r="J2235" s="8"/>
      <c r="K2235" s="8"/>
      <c r="L2235" s="8"/>
      <c r="M2235" s="8"/>
    </row>
    <row r="2236" spans="3:13" x14ac:dyDescent="0.25">
      <c r="C2236" s="3"/>
      <c r="D2236" s="6"/>
      <c r="E2236" s="2"/>
      <c r="F2236" s="2"/>
      <c r="G2236" s="2"/>
      <c r="H2236" s="2"/>
      <c r="I2236" s="8"/>
      <c r="J2236" s="8"/>
      <c r="K2236" s="8"/>
      <c r="L2236" s="8"/>
      <c r="M2236" s="8"/>
    </row>
    <row r="2237" spans="3:13" x14ac:dyDescent="0.25">
      <c r="C2237" s="3"/>
      <c r="D2237" s="6"/>
      <c r="E2237" s="2"/>
      <c r="F2237" s="2"/>
      <c r="G2237" s="2"/>
      <c r="H2237" s="2"/>
      <c r="I2237" s="8"/>
      <c r="J2237" s="8"/>
      <c r="K2237" s="8"/>
      <c r="L2237" s="8"/>
      <c r="M2237" s="8"/>
    </row>
    <row r="2238" spans="3:13" x14ac:dyDescent="0.25">
      <c r="C2238" s="3"/>
      <c r="D2238" s="6"/>
      <c r="E2238" s="2"/>
      <c r="F2238" s="2"/>
      <c r="G2238" s="2"/>
      <c r="H2238" s="2"/>
      <c r="I2238" s="8"/>
      <c r="J2238" s="8"/>
      <c r="K2238" s="8"/>
      <c r="L2238" s="8"/>
      <c r="M2238" s="8"/>
    </row>
    <row r="2239" spans="3:13" x14ac:dyDescent="0.25">
      <c r="C2239" s="3"/>
      <c r="D2239" s="6"/>
      <c r="E2239" s="2"/>
      <c r="F2239" s="2"/>
      <c r="G2239" s="2"/>
      <c r="H2239" s="2"/>
      <c r="I2239" s="8"/>
      <c r="J2239" s="8"/>
      <c r="K2239" s="8"/>
      <c r="L2239" s="8"/>
      <c r="M2239" s="8"/>
    </row>
    <row r="2240" spans="3:13" x14ac:dyDescent="0.25">
      <c r="C2240" s="3"/>
      <c r="D2240" s="6"/>
      <c r="E2240" s="2"/>
      <c r="F2240" s="2"/>
      <c r="G2240" s="2"/>
      <c r="H2240" s="2"/>
      <c r="I2240" s="8"/>
      <c r="J2240" s="8"/>
      <c r="K2240" s="8"/>
      <c r="L2240" s="8"/>
      <c r="M2240" s="8"/>
    </row>
    <row r="2241" spans="3:13" x14ac:dyDescent="0.25">
      <c r="C2241" s="3"/>
      <c r="D2241" s="6"/>
      <c r="E2241" s="2"/>
      <c r="F2241" s="2"/>
      <c r="G2241" s="2"/>
      <c r="H2241" s="2"/>
      <c r="I2241" s="8"/>
      <c r="J2241" s="8"/>
      <c r="K2241" s="8"/>
      <c r="L2241" s="8"/>
      <c r="M2241" s="8"/>
    </row>
    <row r="2242" spans="3:13" x14ac:dyDescent="0.25">
      <c r="C2242" s="3"/>
      <c r="D2242" s="6"/>
      <c r="E2242" s="2"/>
      <c r="F2242" s="2"/>
      <c r="G2242" s="2"/>
      <c r="H2242" s="2"/>
      <c r="I2242" s="8"/>
      <c r="J2242" s="8"/>
      <c r="K2242" s="8"/>
      <c r="L2242" s="8"/>
      <c r="M2242" s="8"/>
    </row>
    <row r="2243" spans="3:13" x14ac:dyDescent="0.25">
      <c r="C2243" s="3"/>
      <c r="D2243" s="6"/>
      <c r="E2243" s="2"/>
      <c r="F2243" s="2"/>
      <c r="G2243" s="2"/>
      <c r="H2243" s="2"/>
      <c r="I2243" s="8"/>
      <c r="J2243" s="8"/>
      <c r="K2243" s="8"/>
      <c r="L2243" s="8"/>
      <c r="M2243" s="8"/>
    </row>
    <row r="2244" spans="3:13" x14ac:dyDescent="0.25">
      <c r="C2244" s="3"/>
      <c r="D2244" s="6"/>
      <c r="E2244" s="2"/>
      <c r="F2244" s="2"/>
      <c r="G2244" s="2"/>
      <c r="H2244" s="2"/>
      <c r="I2244" s="8"/>
      <c r="J2244" s="8"/>
      <c r="K2244" s="8"/>
      <c r="L2244" s="8"/>
      <c r="M2244" s="8"/>
    </row>
    <row r="2245" spans="3:13" x14ac:dyDescent="0.25">
      <c r="C2245" s="3"/>
      <c r="D2245" s="6"/>
      <c r="E2245" s="2"/>
      <c r="F2245" s="2"/>
      <c r="G2245" s="2"/>
      <c r="H2245" s="2"/>
      <c r="I2245" s="8"/>
      <c r="J2245" s="8"/>
      <c r="K2245" s="8"/>
      <c r="L2245" s="8"/>
      <c r="M2245" s="8"/>
    </row>
    <row r="2246" spans="3:13" x14ac:dyDescent="0.25">
      <c r="C2246" s="3"/>
      <c r="D2246" s="6"/>
      <c r="E2246" s="2"/>
      <c r="F2246" s="2"/>
      <c r="G2246" s="2"/>
      <c r="H2246" s="2"/>
      <c r="I2246" s="8"/>
      <c r="J2246" s="8"/>
      <c r="K2246" s="8"/>
      <c r="L2246" s="8"/>
      <c r="M2246" s="8"/>
    </row>
    <row r="2247" spans="3:13" x14ac:dyDescent="0.25">
      <c r="C2247" s="3"/>
      <c r="D2247" s="6"/>
      <c r="E2247" s="2"/>
      <c r="F2247" s="2"/>
      <c r="G2247" s="2"/>
      <c r="H2247" s="2"/>
      <c r="I2247" s="8"/>
      <c r="J2247" s="8"/>
      <c r="K2247" s="8"/>
      <c r="L2247" s="8"/>
      <c r="M2247" s="8"/>
    </row>
    <row r="2248" spans="3:13" x14ac:dyDescent="0.25">
      <c r="C2248" s="3"/>
      <c r="D2248" s="6"/>
      <c r="E2248" s="2"/>
      <c r="F2248" s="2"/>
      <c r="G2248" s="2"/>
      <c r="H2248" s="2"/>
      <c r="I2248" s="8"/>
      <c r="J2248" s="8"/>
      <c r="K2248" s="8"/>
      <c r="L2248" s="8"/>
      <c r="M2248" s="8"/>
    </row>
    <row r="2249" spans="3:13" x14ac:dyDescent="0.25">
      <c r="C2249" s="3"/>
      <c r="D2249" s="6"/>
      <c r="E2249" s="2"/>
      <c r="F2249" s="2"/>
      <c r="G2249" s="2"/>
      <c r="H2249" s="2"/>
      <c r="I2249" s="8"/>
      <c r="J2249" s="8"/>
      <c r="K2249" s="8"/>
      <c r="L2249" s="8"/>
      <c r="M2249" s="8"/>
    </row>
    <row r="2250" spans="3:13" x14ac:dyDescent="0.25">
      <c r="C2250" s="3"/>
      <c r="D2250" s="6"/>
      <c r="E2250" s="2"/>
      <c r="F2250" s="2"/>
      <c r="G2250" s="2"/>
      <c r="H2250" s="2"/>
      <c r="I2250" s="8"/>
      <c r="J2250" s="8"/>
      <c r="K2250" s="8"/>
      <c r="L2250" s="8"/>
      <c r="M2250" s="8"/>
    </row>
    <row r="2251" spans="3:13" x14ac:dyDescent="0.25">
      <c r="C2251" s="3"/>
      <c r="D2251" s="6"/>
      <c r="E2251" s="2"/>
      <c r="F2251" s="2"/>
      <c r="G2251" s="2"/>
      <c r="H2251" s="2"/>
      <c r="I2251" s="8"/>
      <c r="J2251" s="8"/>
      <c r="K2251" s="8"/>
      <c r="L2251" s="8"/>
      <c r="M2251" s="8"/>
    </row>
    <row r="2252" spans="3:13" x14ac:dyDescent="0.25">
      <c r="C2252" s="3"/>
      <c r="D2252" s="6"/>
      <c r="E2252" s="2"/>
      <c r="F2252" s="2"/>
      <c r="G2252" s="2"/>
      <c r="H2252" s="2"/>
      <c r="I2252" s="8"/>
      <c r="J2252" s="8"/>
      <c r="K2252" s="8"/>
      <c r="L2252" s="8"/>
      <c r="M2252" s="8"/>
    </row>
    <row r="2253" spans="3:13" x14ac:dyDescent="0.25">
      <c r="C2253" s="3"/>
      <c r="D2253" s="6"/>
      <c r="E2253" s="2"/>
      <c r="F2253" s="2"/>
      <c r="G2253" s="2"/>
      <c r="H2253" s="2"/>
      <c r="I2253" s="8"/>
      <c r="J2253" s="8"/>
      <c r="K2253" s="8"/>
      <c r="L2253" s="8"/>
      <c r="M2253" s="8"/>
    </row>
    <row r="2254" spans="3:13" x14ac:dyDescent="0.25">
      <c r="C2254" s="3"/>
      <c r="D2254" s="6"/>
      <c r="E2254" s="2"/>
      <c r="F2254" s="2"/>
      <c r="G2254" s="2"/>
      <c r="H2254" s="2"/>
      <c r="I2254" s="8"/>
      <c r="J2254" s="8"/>
      <c r="K2254" s="8"/>
      <c r="L2254" s="8"/>
      <c r="M2254" s="8"/>
    </row>
    <row r="2255" spans="3:13" x14ac:dyDescent="0.25">
      <c r="C2255" s="3"/>
      <c r="D2255" s="6"/>
      <c r="E2255" s="2"/>
      <c r="F2255" s="2"/>
      <c r="G2255" s="2"/>
      <c r="H2255" s="2"/>
      <c r="I2255" s="8"/>
      <c r="J2255" s="8"/>
      <c r="K2255" s="8"/>
      <c r="L2255" s="8"/>
      <c r="M2255" s="8"/>
    </row>
    <row r="2256" spans="3:13" x14ac:dyDescent="0.25">
      <c r="C2256" s="3"/>
      <c r="D2256" s="6"/>
      <c r="E2256" s="2"/>
      <c r="F2256" s="2"/>
      <c r="G2256" s="2"/>
      <c r="H2256" s="2"/>
      <c r="I2256" s="8"/>
      <c r="J2256" s="8"/>
      <c r="K2256" s="8"/>
      <c r="L2256" s="8"/>
      <c r="M2256" s="8"/>
    </row>
    <row r="2257" spans="3:13" x14ac:dyDescent="0.25">
      <c r="C2257" s="3"/>
      <c r="D2257" s="6"/>
      <c r="E2257" s="2"/>
      <c r="F2257" s="2"/>
      <c r="G2257" s="2"/>
      <c r="H2257" s="2"/>
      <c r="I2257" s="8"/>
      <c r="J2257" s="8"/>
      <c r="K2257" s="8"/>
      <c r="L2257" s="8"/>
      <c r="M2257" s="8"/>
    </row>
    <row r="2258" spans="3:13" x14ac:dyDescent="0.25">
      <c r="C2258" s="3"/>
      <c r="D2258" s="6"/>
      <c r="E2258" s="2"/>
      <c r="F2258" s="2"/>
      <c r="G2258" s="2"/>
      <c r="H2258" s="2"/>
      <c r="I2258" s="8"/>
      <c r="J2258" s="8"/>
      <c r="K2258" s="8"/>
      <c r="L2258" s="8"/>
      <c r="M2258" s="8"/>
    </row>
    <row r="2259" spans="3:13" x14ac:dyDescent="0.25">
      <c r="C2259" s="3"/>
      <c r="D2259" s="6"/>
      <c r="E2259" s="2"/>
      <c r="F2259" s="2"/>
      <c r="G2259" s="2"/>
      <c r="H2259" s="2"/>
      <c r="I2259" s="8"/>
      <c r="J2259" s="8"/>
      <c r="K2259" s="8"/>
      <c r="L2259" s="8"/>
      <c r="M2259" s="8"/>
    </row>
    <row r="2260" spans="3:13" x14ac:dyDescent="0.25">
      <c r="C2260" s="3"/>
      <c r="D2260" s="6"/>
      <c r="E2260" s="2"/>
      <c r="F2260" s="2"/>
      <c r="G2260" s="2"/>
      <c r="H2260" s="2"/>
      <c r="I2260" s="8"/>
      <c r="J2260" s="8"/>
      <c r="K2260" s="8"/>
      <c r="L2260" s="8"/>
      <c r="M2260" s="8"/>
    </row>
    <row r="2261" spans="3:13" x14ac:dyDescent="0.25">
      <c r="C2261" s="3"/>
      <c r="D2261" s="6"/>
      <c r="E2261" s="2"/>
      <c r="F2261" s="2"/>
      <c r="G2261" s="2"/>
      <c r="H2261" s="2"/>
      <c r="I2261" s="8"/>
      <c r="J2261" s="8"/>
      <c r="K2261" s="8"/>
      <c r="L2261" s="8"/>
      <c r="M2261" s="8"/>
    </row>
    <row r="2262" spans="3:13" x14ac:dyDescent="0.25">
      <c r="C2262" s="3"/>
      <c r="D2262" s="6"/>
      <c r="E2262" s="2"/>
      <c r="F2262" s="2"/>
      <c r="G2262" s="2"/>
      <c r="H2262" s="2"/>
      <c r="I2262" s="8"/>
      <c r="J2262" s="8"/>
      <c r="K2262" s="8"/>
      <c r="L2262" s="8"/>
      <c r="M2262" s="8"/>
    </row>
    <row r="2263" spans="3:13" x14ac:dyDescent="0.25">
      <c r="C2263" s="3"/>
      <c r="D2263" s="6"/>
      <c r="E2263" s="2"/>
      <c r="F2263" s="2"/>
      <c r="G2263" s="2"/>
      <c r="H2263" s="2"/>
      <c r="I2263" s="8"/>
      <c r="J2263" s="8"/>
      <c r="K2263" s="8"/>
      <c r="L2263" s="8"/>
      <c r="M2263" s="8"/>
    </row>
    <row r="2264" spans="3:13" x14ac:dyDescent="0.25">
      <c r="C2264" s="3"/>
      <c r="D2264" s="6"/>
      <c r="E2264" s="2"/>
      <c r="F2264" s="2"/>
      <c r="G2264" s="2"/>
      <c r="H2264" s="2"/>
      <c r="I2264" s="8"/>
      <c r="J2264" s="8"/>
      <c r="K2264" s="8"/>
      <c r="L2264" s="8"/>
      <c r="M2264" s="8"/>
    </row>
    <row r="2265" spans="3:13" x14ac:dyDescent="0.25">
      <c r="C2265" s="3"/>
      <c r="D2265" s="6"/>
      <c r="E2265" s="2"/>
      <c r="F2265" s="2"/>
      <c r="G2265" s="2"/>
      <c r="H2265" s="2"/>
      <c r="I2265" s="8"/>
      <c r="J2265" s="8"/>
      <c r="K2265" s="8"/>
      <c r="L2265" s="8"/>
      <c r="M2265" s="8"/>
    </row>
    <row r="2266" spans="3:13" x14ac:dyDescent="0.25">
      <c r="C2266" s="3"/>
      <c r="D2266" s="6"/>
      <c r="E2266" s="2"/>
      <c r="F2266" s="2"/>
      <c r="G2266" s="2"/>
      <c r="H2266" s="2"/>
      <c r="I2266" s="8"/>
      <c r="J2266" s="8"/>
      <c r="K2266" s="8"/>
      <c r="L2266" s="8"/>
      <c r="M2266" s="8"/>
    </row>
    <row r="2267" spans="3:13" x14ac:dyDescent="0.25">
      <c r="C2267" s="3"/>
      <c r="D2267" s="6"/>
      <c r="E2267" s="2"/>
      <c r="F2267" s="2"/>
      <c r="G2267" s="2"/>
      <c r="H2267" s="2"/>
      <c r="I2267" s="8"/>
      <c r="J2267" s="8"/>
      <c r="K2267" s="8"/>
      <c r="L2267" s="8"/>
      <c r="M2267" s="8"/>
    </row>
    <row r="2268" spans="3:13" x14ac:dyDescent="0.25">
      <c r="C2268" s="3"/>
      <c r="D2268" s="6"/>
      <c r="E2268" s="2"/>
      <c r="F2268" s="2"/>
      <c r="G2268" s="2"/>
      <c r="H2268" s="2"/>
      <c r="I2268" s="8"/>
      <c r="J2268" s="8"/>
      <c r="K2268" s="8"/>
      <c r="L2268" s="8"/>
      <c r="M2268" s="8"/>
    </row>
    <row r="2269" spans="3:13" x14ac:dyDescent="0.25">
      <c r="C2269" s="3"/>
      <c r="D2269" s="6"/>
      <c r="E2269" s="2"/>
      <c r="F2269" s="2"/>
      <c r="G2269" s="2"/>
      <c r="H2269" s="2"/>
      <c r="I2269" s="8"/>
      <c r="J2269" s="8"/>
      <c r="K2269" s="8"/>
      <c r="L2269" s="8"/>
      <c r="M2269" s="8"/>
    </row>
    <row r="2270" spans="3:13" x14ac:dyDescent="0.25">
      <c r="C2270" s="3"/>
      <c r="D2270" s="6"/>
      <c r="E2270" s="2"/>
      <c r="F2270" s="2"/>
      <c r="G2270" s="2"/>
      <c r="H2270" s="2"/>
      <c r="I2270" s="8"/>
      <c r="J2270" s="8"/>
      <c r="K2270" s="8"/>
      <c r="L2270" s="8"/>
      <c r="M2270" s="8"/>
    </row>
    <row r="2271" spans="3:13" x14ac:dyDescent="0.25">
      <c r="C2271" s="3"/>
      <c r="D2271" s="6"/>
      <c r="E2271" s="2"/>
      <c r="F2271" s="2"/>
      <c r="G2271" s="2"/>
      <c r="H2271" s="2"/>
      <c r="I2271" s="8"/>
      <c r="J2271" s="8"/>
      <c r="K2271" s="8"/>
      <c r="L2271" s="8"/>
      <c r="M2271" s="8"/>
    </row>
    <row r="2272" spans="3:13" x14ac:dyDescent="0.25">
      <c r="C2272" s="3"/>
      <c r="D2272" s="6"/>
      <c r="E2272" s="2"/>
      <c r="F2272" s="2"/>
      <c r="G2272" s="2"/>
      <c r="H2272" s="2"/>
      <c r="I2272" s="8"/>
      <c r="J2272" s="8"/>
      <c r="K2272" s="8"/>
      <c r="L2272" s="8"/>
      <c r="M2272" s="8"/>
    </row>
    <row r="2273" spans="3:13" x14ac:dyDescent="0.25">
      <c r="C2273" s="3"/>
      <c r="D2273" s="6"/>
      <c r="E2273" s="2"/>
      <c r="F2273" s="2"/>
      <c r="G2273" s="2"/>
      <c r="H2273" s="2"/>
      <c r="I2273" s="8"/>
      <c r="J2273" s="8"/>
      <c r="K2273" s="8"/>
      <c r="L2273" s="8"/>
      <c r="M2273" s="8"/>
    </row>
    <row r="2274" spans="3:13" x14ac:dyDescent="0.25">
      <c r="C2274" s="3"/>
      <c r="D2274" s="6"/>
      <c r="E2274" s="2"/>
      <c r="F2274" s="2"/>
      <c r="G2274" s="2"/>
      <c r="H2274" s="2"/>
      <c r="I2274" s="8"/>
      <c r="J2274" s="8"/>
      <c r="K2274" s="8"/>
      <c r="L2274" s="8"/>
      <c r="M2274" s="8"/>
    </row>
    <row r="2275" spans="3:13" x14ac:dyDescent="0.25">
      <c r="C2275" s="3"/>
      <c r="D2275" s="6"/>
      <c r="E2275" s="2"/>
      <c r="F2275" s="2"/>
      <c r="G2275" s="2"/>
      <c r="H2275" s="2"/>
      <c r="I2275" s="8"/>
      <c r="J2275" s="8"/>
      <c r="K2275" s="8"/>
      <c r="L2275" s="8"/>
      <c r="M2275" s="8"/>
    </row>
    <row r="2276" spans="3:13" x14ac:dyDescent="0.25">
      <c r="C2276" s="3"/>
      <c r="D2276" s="6"/>
      <c r="E2276" s="2"/>
      <c r="F2276" s="2"/>
      <c r="G2276" s="2"/>
      <c r="H2276" s="2"/>
      <c r="I2276" s="8"/>
      <c r="J2276" s="8"/>
      <c r="K2276" s="8"/>
      <c r="L2276" s="8"/>
      <c r="M2276" s="8"/>
    </row>
    <row r="2277" spans="3:13" x14ac:dyDescent="0.25">
      <c r="C2277" s="3"/>
      <c r="D2277" s="6"/>
      <c r="E2277" s="2"/>
      <c r="F2277" s="2"/>
      <c r="G2277" s="2"/>
      <c r="H2277" s="2"/>
      <c r="I2277" s="8"/>
      <c r="J2277" s="8"/>
      <c r="K2277" s="8"/>
      <c r="L2277" s="8"/>
      <c r="M2277" s="8"/>
    </row>
    <row r="2278" spans="3:13" x14ac:dyDescent="0.25">
      <c r="C2278" s="3"/>
      <c r="D2278" s="6"/>
      <c r="E2278" s="2"/>
      <c r="F2278" s="2"/>
      <c r="G2278" s="2"/>
      <c r="H2278" s="2"/>
      <c r="I2278" s="8"/>
      <c r="J2278" s="8"/>
      <c r="K2278" s="8"/>
      <c r="L2278" s="8"/>
      <c r="M2278" s="8"/>
    </row>
    <row r="2279" spans="3:13" x14ac:dyDescent="0.25">
      <c r="C2279" s="3"/>
      <c r="D2279" s="6"/>
      <c r="E2279" s="2"/>
      <c r="F2279" s="2"/>
      <c r="G2279" s="2"/>
      <c r="H2279" s="2"/>
      <c r="I2279" s="8"/>
      <c r="J2279" s="8"/>
      <c r="K2279" s="8"/>
      <c r="L2279" s="8"/>
      <c r="M2279" s="8"/>
    </row>
    <row r="2280" spans="3:13" x14ac:dyDescent="0.25">
      <c r="C2280" s="3"/>
      <c r="D2280" s="6"/>
      <c r="E2280" s="2"/>
      <c r="F2280" s="2"/>
      <c r="G2280" s="2"/>
      <c r="H2280" s="2"/>
      <c r="I2280" s="8"/>
      <c r="J2280" s="8"/>
      <c r="K2280" s="8"/>
      <c r="L2280" s="8"/>
      <c r="M2280" s="8"/>
    </row>
    <row r="2281" spans="3:13" x14ac:dyDescent="0.25">
      <c r="C2281" s="3"/>
      <c r="D2281" s="6"/>
      <c r="E2281" s="2"/>
      <c r="F2281" s="2"/>
      <c r="G2281" s="2"/>
      <c r="H2281" s="2"/>
      <c r="I2281" s="8"/>
      <c r="J2281" s="8"/>
      <c r="K2281" s="8"/>
      <c r="L2281" s="8"/>
      <c r="M2281" s="8"/>
    </row>
    <row r="2282" spans="3:13" x14ac:dyDescent="0.25">
      <c r="C2282" s="3"/>
      <c r="D2282" s="6"/>
      <c r="E2282" s="2"/>
      <c r="F2282" s="2"/>
      <c r="G2282" s="2"/>
      <c r="H2282" s="2"/>
      <c r="I2282" s="8"/>
      <c r="J2282" s="8"/>
      <c r="K2282" s="8"/>
      <c r="L2282" s="8"/>
      <c r="M2282" s="8"/>
    </row>
    <row r="2283" spans="3:13" x14ac:dyDescent="0.25">
      <c r="C2283" s="3"/>
      <c r="D2283" s="6"/>
      <c r="E2283" s="2"/>
      <c r="F2283" s="2"/>
      <c r="G2283" s="2"/>
      <c r="H2283" s="2"/>
      <c r="I2283" s="8"/>
      <c r="J2283" s="8"/>
      <c r="K2283" s="8"/>
      <c r="L2283" s="8"/>
      <c r="M2283" s="8"/>
    </row>
    <row r="2284" spans="3:13" x14ac:dyDescent="0.25">
      <c r="C2284" s="3"/>
      <c r="D2284" s="6"/>
      <c r="E2284" s="2"/>
      <c r="F2284" s="2"/>
      <c r="G2284" s="2"/>
      <c r="H2284" s="2"/>
      <c r="I2284" s="8"/>
      <c r="J2284" s="8"/>
      <c r="K2284" s="8"/>
      <c r="L2284" s="8"/>
      <c r="M2284" s="8"/>
    </row>
    <row r="2285" spans="3:13" x14ac:dyDescent="0.25">
      <c r="C2285" s="3"/>
      <c r="D2285" s="6"/>
      <c r="E2285" s="2"/>
      <c r="F2285" s="2"/>
      <c r="G2285" s="2"/>
      <c r="H2285" s="2"/>
      <c r="I2285" s="8"/>
      <c r="J2285" s="8"/>
      <c r="K2285" s="8"/>
      <c r="L2285" s="8"/>
      <c r="M2285" s="8"/>
    </row>
    <row r="2286" spans="3:13" x14ac:dyDescent="0.25">
      <c r="C2286" s="3"/>
      <c r="D2286" s="6"/>
      <c r="E2286" s="2"/>
      <c r="F2286" s="2"/>
      <c r="G2286" s="2"/>
      <c r="H2286" s="2"/>
      <c r="I2286" s="8"/>
      <c r="J2286" s="8"/>
      <c r="K2286" s="8"/>
      <c r="L2286" s="8"/>
      <c r="M2286" s="8"/>
    </row>
    <row r="2287" spans="3:13" x14ac:dyDescent="0.25">
      <c r="C2287" s="3"/>
      <c r="D2287" s="6"/>
      <c r="E2287" s="2"/>
      <c r="F2287" s="2"/>
      <c r="G2287" s="2"/>
      <c r="H2287" s="2"/>
      <c r="I2287" s="8"/>
      <c r="J2287" s="8"/>
      <c r="K2287" s="8"/>
      <c r="L2287" s="8"/>
      <c r="M2287" s="8"/>
    </row>
    <row r="2288" spans="3:13" x14ac:dyDescent="0.25">
      <c r="C2288" s="3"/>
      <c r="D2288" s="6"/>
      <c r="E2288" s="2"/>
      <c r="F2288" s="2"/>
      <c r="G2288" s="2"/>
      <c r="H2288" s="2"/>
      <c r="I2288" s="8"/>
      <c r="J2288" s="8"/>
      <c r="K2288" s="8"/>
      <c r="L2288" s="8"/>
      <c r="M2288" s="8"/>
    </row>
    <row r="2289" spans="3:13" x14ac:dyDescent="0.25">
      <c r="C2289" s="3"/>
      <c r="D2289" s="6"/>
      <c r="E2289" s="2"/>
      <c r="F2289" s="2"/>
      <c r="G2289" s="2"/>
      <c r="H2289" s="2"/>
      <c r="I2289" s="8"/>
      <c r="J2289" s="8"/>
      <c r="K2289" s="8"/>
      <c r="L2289" s="8"/>
      <c r="M2289" s="8"/>
    </row>
    <row r="2290" spans="3:13" x14ac:dyDescent="0.25">
      <c r="C2290" s="3"/>
      <c r="D2290" s="6"/>
      <c r="E2290" s="2"/>
      <c r="F2290" s="2"/>
      <c r="G2290" s="2"/>
      <c r="H2290" s="2"/>
      <c r="I2290" s="8"/>
      <c r="J2290" s="8"/>
      <c r="K2290" s="8"/>
      <c r="L2290" s="8"/>
      <c r="M2290" s="8"/>
    </row>
    <row r="2291" spans="3:13" x14ac:dyDescent="0.25">
      <c r="C2291" s="3"/>
      <c r="D2291" s="6"/>
      <c r="E2291" s="2"/>
      <c r="F2291" s="2"/>
      <c r="G2291" s="2"/>
      <c r="H2291" s="2"/>
      <c r="I2291" s="8"/>
      <c r="J2291" s="8"/>
      <c r="K2291" s="8"/>
      <c r="L2291" s="8"/>
      <c r="M2291" s="8"/>
    </row>
    <row r="2292" spans="3:13" x14ac:dyDescent="0.25">
      <c r="C2292" s="3"/>
      <c r="D2292" s="6"/>
      <c r="E2292" s="2"/>
      <c r="F2292" s="2"/>
      <c r="G2292" s="2"/>
      <c r="H2292" s="2"/>
      <c r="I2292" s="8"/>
      <c r="J2292" s="8"/>
      <c r="K2292" s="8"/>
      <c r="L2292" s="8"/>
      <c r="M2292" s="8"/>
    </row>
    <row r="2293" spans="3:13" x14ac:dyDescent="0.25">
      <c r="C2293" s="3"/>
      <c r="D2293" s="6"/>
      <c r="E2293" s="2"/>
      <c r="F2293" s="2"/>
      <c r="G2293" s="2"/>
      <c r="H2293" s="2"/>
      <c r="I2293" s="8"/>
      <c r="J2293" s="8"/>
      <c r="K2293" s="8"/>
      <c r="L2293" s="8"/>
      <c r="M2293" s="8"/>
    </row>
    <row r="2294" spans="3:13" x14ac:dyDescent="0.25">
      <c r="C2294" s="3"/>
      <c r="D2294" s="6"/>
      <c r="E2294" s="2"/>
      <c r="F2294" s="2"/>
      <c r="G2294" s="2"/>
      <c r="H2294" s="2"/>
      <c r="I2294" s="8"/>
      <c r="J2294" s="8"/>
      <c r="K2294" s="8"/>
      <c r="L2294" s="8"/>
      <c r="M2294" s="8"/>
    </row>
    <row r="2295" spans="3:13" x14ac:dyDescent="0.25">
      <c r="C2295" s="3"/>
      <c r="D2295" s="6"/>
      <c r="E2295" s="2"/>
      <c r="F2295" s="2"/>
      <c r="G2295" s="2"/>
      <c r="H2295" s="2"/>
      <c r="I2295" s="8"/>
      <c r="J2295" s="8"/>
      <c r="K2295" s="8"/>
      <c r="L2295" s="8"/>
      <c r="M2295" s="8"/>
    </row>
    <row r="2296" spans="3:13" x14ac:dyDescent="0.25">
      <c r="C2296" s="3"/>
      <c r="D2296" s="6"/>
      <c r="E2296" s="2"/>
      <c r="F2296" s="2"/>
      <c r="G2296" s="2"/>
      <c r="H2296" s="2"/>
      <c r="I2296" s="8"/>
      <c r="J2296" s="8"/>
      <c r="K2296" s="8"/>
      <c r="L2296" s="8"/>
      <c r="M2296" s="8"/>
    </row>
    <row r="2297" spans="3:13" x14ac:dyDescent="0.25">
      <c r="C2297" s="3"/>
      <c r="D2297" s="6"/>
      <c r="E2297" s="2"/>
      <c r="F2297" s="2"/>
      <c r="G2297" s="2"/>
      <c r="H2297" s="2"/>
      <c r="I2297" s="8"/>
      <c r="J2297" s="8"/>
      <c r="K2297" s="8"/>
      <c r="L2297" s="8"/>
      <c r="M2297" s="8"/>
    </row>
    <row r="2298" spans="3:13" x14ac:dyDescent="0.25">
      <c r="C2298" s="3"/>
      <c r="D2298" s="6"/>
      <c r="E2298" s="2"/>
      <c r="F2298" s="2"/>
      <c r="G2298" s="2"/>
      <c r="H2298" s="2"/>
      <c r="I2298" s="8"/>
      <c r="J2298" s="8"/>
      <c r="K2298" s="8"/>
      <c r="L2298" s="8"/>
      <c r="M2298" s="8"/>
    </row>
    <row r="2299" spans="3:13" x14ac:dyDescent="0.25">
      <c r="C2299" s="3"/>
      <c r="D2299" s="6"/>
      <c r="E2299" s="2"/>
      <c r="F2299" s="2"/>
      <c r="G2299" s="2"/>
      <c r="H2299" s="2"/>
      <c r="I2299" s="8"/>
      <c r="J2299" s="8"/>
      <c r="K2299" s="8"/>
      <c r="L2299" s="8"/>
      <c r="M2299" s="8"/>
    </row>
    <row r="2300" spans="3:13" x14ac:dyDescent="0.25">
      <c r="C2300" s="3"/>
      <c r="D2300" s="6"/>
      <c r="E2300" s="2"/>
      <c r="F2300" s="2"/>
      <c r="G2300" s="2"/>
      <c r="H2300" s="2"/>
      <c r="I2300" s="8"/>
      <c r="J2300" s="8"/>
      <c r="K2300" s="8"/>
      <c r="L2300" s="8"/>
      <c r="M2300" s="8"/>
    </row>
    <row r="2301" spans="3:13" x14ac:dyDescent="0.25">
      <c r="C2301" s="3"/>
      <c r="D2301" s="6"/>
      <c r="E2301" s="2"/>
      <c r="F2301" s="2"/>
      <c r="G2301" s="2"/>
      <c r="H2301" s="2"/>
      <c r="I2301" s="8"/>
      <c r="J2301" s="8"/>
      <c r="K2301" s="8"/>
      <c r="L2301" s="8"/>
      <c r="M2301" s="8"/>
    </row>
    <row r="2302" spans="3:13" x14ac:dyDescent="0.25">
      <c r="C2302" s="3"/>
      <c r="D2302" s="6"/>
      <c r="E2302" s="2"/>
      <c r="F2302" s="2"/>
      <c r="G2302" s="2"/>
      <c r="H2302" s="2"/>
      <c r="I2302" s="8"/>
      <c r="J2302" s="8"/>
      <c r="K2302" s="8"/>
      <c r="L2302" s="8"/>
      <c r="M2302" s="8"/>
    </row>
    <row r="2303" spans="3:13" x14ac:dyDescent="0.25">
      <c r="C2303" s="3"/>
      <c r="D2303" s="6"/>
      <c r="E2303" s="2"/>
      <c r="F2303" s="2"/>
      <c r="G2303" s="2"/>
      <c r="H2303" s="2"/>
      <c r="I2303" s="8"/>
      <c r="J2303" s="8"/>
      <c r="K2303" s="8"/>
      <c r="L2303" s="8"/>
      <c r="M2303" s="8"/>
    </row>
    <row r="2304" spans="3:13" x14ac:dyDescent="0.25">
      <c r="C2304" s="3"/>
      <c r="D2304" s="6"/>
      <c r="E2304" s="2"/>
      <c r="F2304" s="2"/>
      <c r="G2304" s="2"/>
      <c r="H2304" s="2"/>
      <c r="I2304" s="8"/>
      <c r="J2304" s="8"/>
      <c r="K2304" s="8"/>
      <c r="L2304" s="8"/>
      <c r="M2304" s="8"/>
    </row>
    <row r="2305" spans="3:13" x14ac:dyDescent="0.25">
      <c r="C2305" s="3"/>
      <c r="D2305" s="6"/>
      <c r="E2305" s="2"/>
      <c r="F2305" s="2"/>
      <c r="G2305" s="2"/>
      <c r="H2305" s="2"/>
      <c r="I2305" s="8"/>
      <c r="J2305" s="8"/>
      <c r="K2305" s="8"/>
      <c r="L2305" s="8"/>
      <c r="M2305" s="8"/>
    </row>
    <row r="2306" spans="3:13" x14ac:dyDescent="0.25">
      <c r="C2306" s="3"/>
      <c r="D2306" s="6"/>
      <c r="E2306" s="2"/>
      <c r="F2306" s="2"/>
      <c r="G2306" s="2"/>
      <c r="H2306" s="2"/>
      <c r="I2306" s="8"/>
      <c r="J2306" s="8"/>
      <c r="K2306" s="8"/>
      <c r="L2306" s="8"/>
      <c r="M2306" s="8"/>
    </row>
    <row r="2307" spans="3:13" x14ac:dyDescent="0.25">
      <c r="C2307" s="3"/>
      <c r="D2307" s="6"/>
      <c r="E2307" s="2"/>
      <c r="F2307" s="2"/>
      <c r="G2307" s="2"/>
      <c r="H2307" s="2"/>
      <c r="I2307" s="8"/>
      <c r="J2307" s="8"/>
      <c r="K2307" s="8"/>
      <c r="L2307" s="8"/>
      <c r="M2307" s="8"/>
    </row>
    <row r="2308" spans="3:13" x14ac:dyDescent="0.25">
      <c r="C2308" s="3"/>
      <c r="D2308" s="6"/>
      <c r="E2308" s="2"/>
      <c r="F2308" s="2"/>
      <c r="G2308" s="2"/>
      <c r="H2308" s="2"/>
      <c r="I2308" s="8"/>
      <c r="J2308" s="8"/>
      <c r="K2308" s="8"/>
      <c r="L2308" s="8"/>
      <c r="M2308" s="8"/>
    </row>
    <row r="2309" spans="3:13" x14ac:dyDescent="0.25">
      <c r="C2309" s="3"/>
      <c r="D2309" s="6"/>
      <c r="E2309" s="2"/>
      <c r="F2309" s="2"/>
      <c r="G2309" s="2"/>
      <c r="H2309" s="2"/>
      <c r="I2309" s="8"/>
      <c r="J2309" s="8"/>
      <c r="K2309" s="8"/>
      <c r="L2309" s="8"/>
      <c r="M2309" s="8"/>
    </row>
    <row r="2310" spans="3:13" x14ac:dyDescent="0.25">
      <c r="C2310" s="3"/>
      <c r="D2310" s="6"/>
      <c r="E2310" s="2"/>
      <c r="F2310" s="2"/>
      <c r="G2310" s="2"/>
      <c r="H2310" s="2"/>
      <c r="I2310" s="8"/>
      <c r="J2310" s="8"/>
      <c r="K2310" s="8"/>
      <c r="L2310" s="8"/>
      <c r="M2310" s="8"/>
    </row>
    <row r="2311" spans="3:13" x14ac:dyDescent="0.25">
      <c r="C2311" s="3"/>
      <c r="D2311" s="6"/>
      <c r="E2311" s="2"/>
      <c r="F2311" s="2"/>
      <c r="G2311" s="2"/>
      <c r="H2311" s="2"/>
      <c r="I2311" s="8"/>
      <c r="J2311" s="8"/>
      <c r="K2311" s="8"/>
      <c r="L2311" s="8"/>
      <c r="M2311" s="8"/>
    </row>
    <row r="2312" spans="3:13" x14ac:dyDescent="0.25">
      <c r="C2312" s="3"/>
      <c r="D2312" s="6"/>
      <c r="E2312" s="2"/>
      <c r="F2312" s="2"/>
      <c r="G2312" s="2"/>
      <c r="H2312" s="2"/>
      <c r="I2312" s="8"/>
      <c r="J2312" s="8"/>
      <c r="K2312" s="8"/>
      <c r="L2312" s="8"/>
      <c r="M2312" s="8"/>
    </row>
    <row r="2313" spans="3:13" x14ac:dyDescent="0.25">
      <c r="C2313" s="3"/>
      <c r="D2313" s="6"/>
      <c r="E2313" s="2"/>
      <c r="F2313" s="2"/>
      <c r="G2313" s="2"/>
      <c r="H2313" s="2"/>
      <c r="I2313" s="8"/>
      <c r="J2313" s="8"/>
      <c r="K2313" s="8"/>
      <c r="L2313" s="8"/>
      <c r="M2313" s="8"/>
    </row>
    <row r="2314" spans="3:13" x14ac:dyDescent="0.25">
      <c r="C2314" s="3"/>
      <c r="D2314" s="6"/>
      <c r="E2314" s="2"/>
      <c r="F2314" s="2"/>
      <c r="G2314" s="2"/>
      <c r="H2314" s="2"/>
      <c r="I2314" s="8"/>
      <c r="J2314" s="8"/>
      <c r="K2314" s="8"/>
      <c r="L2314" s="8"/>
      <c r="M2314" s="8"/>
    </row>
    <row r="2315" spans="3:13" x14ac:dyDescent="0.25">
      <c r="C2315" s="3"/>
      <c r="D2315" s="6"/>
      <c r="E2315" s="2"/>
      <c r="F2315" s="2"/>
      <c r="G2315" s="2"/>
      <c r="H2315" s="2"/>
      <c r="I2315" s="8"/>
      <c r="J2315" s="8"/>
      <c r="K2315" s="8"/>
      <c r="L2315" s="8"/>
      <c r="M2315" s="8"/>
    </row>
    <row r="2316" spans="3:13" x14ac:dyDescent="0.25">
      <c r="C2316" s="3"/>
      <c r="D2316" s="6"/>
      <c r="E2316" s="2"/>
      <c r="F2316" s="2"/>
      <c r="G2316" s="2"/>
      <c r="H2316" s="2"/>
      <c r="I2316" s="8"/>
      <c r="J2316" s="8"/>
      <c r="K2316" s="8"/>
      <c r="L2316" s="8"/>
      <c r="M2316" s="8"/>
    </row>
    <row r="2317" spans="3:13" x14ac:dyDescent="0.25">
      <c r="C2317" s="3"/>
      <c r="D2317" s="6"/>
      <c r="E2317" s="2"/>
      <c r="F2317" s="2"/>
      <c r="G2317" s="2"/>
      <c r="H2317" s="2"/>
      <c r="I2317" s="8"/>
      <c r="J2317" s="8"/>
      <c r="K2317" s="8"/>
      <c r="L2317" s="8"/>
      <c r="M2317" s="8"/>
    </row>
    <row r="2318" spans="3:13" x14ac:dyDescent="0.25">
      <c r="C2318" s="3"/>
      <c r="D2318" s="6"/>
      <c r="E2318" s="2"/>
      <c r="F2318" s="2"/>
      <c r="G2318" s="2"/>
      <c r="H2318" s="2"/>
      <c r="I2318" s="8"/>
      <c r="J2318" s="8"/>
      <c r="K2318" s="8"/>
      <c r="L2318" s="8"/>
      <c r="M2318" s="8"/>
    </row>
    <row r="2319" spans="3:13" x14ac:dyDescent="0.25">
      <c r="C2319" s="3"/>
      <c r="D2319" s="6"/>
      <c r="E2319" s="2"/>
      <c r="F2319" s="2"/>
      <c r="G2319" s="2"/>
      <c r="H2319" s="2"/>
      <c r="I2319" s="8"/>
      <c r="J2319" s="8"/>
      <c r="K2319" s="8"/>
      <c r="L2319" s="8"/>
      <c r="M2319" s="8"/>
    </row>
    <row r="2320" spans="3:13" x14ac:dyDescent="0.25">
      <c r="C2320" s="3"/>
      <c r="D2320" s="6"/>
      <c r="E2320" s="2"/>
      <c r="F2320" s="2"/>
      <c r="G2320" s="2"/>
      <c r="H2320" s="2"/>
      <c r="I2320" s="8"/>
      <c r="J2320" s="8"/>
      <c r="K2320" s="8"/>
      <c r="L2320" s="8"/>
      <c r="M2320" s="8"/>
    </row>
    <row r="2321" spans="3:13" x14ac:dyDescent="0.25">
      <c r="C2321" s="3"/>
      <c r="D2321" s="6"/>
      <c r="E2321" s="2"/>
      <c r="F2321" s="2"/>
      <c r="G2321" s="2"/>
      <c r="H2321" s="2"/>
      <c r="I2321" s="8"/>
      <c r="J2321" s="8"/>
      <c r="K2321" s="8"/>
      <c r="L2321" s="8"/>
      <c r="M2321" s="8"/>
    </row>
    <row r="2322" spans="3:13" x14ac:dyDescent="0.25">
      <c r="C2322" s="3"/>
      <c r="D2322" s="6"/>
      <c r="E2322" s="2"/>
      <c r="F2322" s="2"/>
      <c r="G2322" s="2"/>
      <c r="H2322" s="2"/>
      <c r="I2322" s="8"/>
      <c r="J2322" s="8"/>
      <c r="K2322" s="8"/>
      <c r="L2322" s="8"/>
      <c r="M2322" s="8"/>
    </row>
    <row r="2323" spans="3:13" x14ac:dyDescent="0.25">
      <c r="C2323" s="3"/>
      <c r="D2323" s="6"/>
      <c r="E2323" s="2"/>
      <c r="F2323" s="2"/>
      <c r="G2323" s="2"/>
      <c r="H2323" s="2"/>
      <c r="I2323" s="8"/>
      <c r="J2323" s="8"/>
      <c r="K2323" s="8"/>
      <c r="L2323" s="8"/>
      <c r="M2323" s="8"/>
    </row>
    <row r="2324" spans="3:13" x14ac:dyDescent="0.25">
      <c r="C2324" s="3"/>
      <c r="D2324" s="6"/>
      <c r="E2324" s="2"/>
      <c r="F2324" s="2"/>
      <c r="G2324" s="2"/>
      <c r="H2324" s="2"/>
      <c r="I2324" s="8"/>
      <c r="J2324" s="8"/>
      <c r="K2324" s="8"/>
      <c r="L2324" s="8"/>
      <c r="M2324" s="8"/>
    </row>
    <row r="2325" spans="3:13" x14ac:dyDescent="0.25">
      <c r="C2325" s="3"/>
      <c r="D2325" s="6"/>
      <c r="E2325" s="2"/>
      <c r="F2325" s="2"/>
      <c r="G2325" s="2"/>
      <c r="H2325" s="2"/>
      <c r="I2325" s="8"/>
      <c r="J2325" s="8"/>
      <c r="K2325" s="8"/>
      <c r="L2325" s="8"/>
      <c r="M2325" s="8"/>
    </row>
    <row r="2326" spans="3:13" x14ac:dyDescent="0.25">
      <c r="C2326" s="3"/>
      <c r="D2326" s="6"/>
      <c r="E2326" s="2"/>
      <c r="F2326" s="2"/>
      <c r="G2326" s="2"/>
      <c r="H2326" s="2"/>
      <c r="I2326" s="8"/>
      <c r="J2326" s="8"/>
      <c r="K2326" s="8"/>
      <c r="L2326" s="8"/>
      <c r="M2326" s="8"/>
    </row>
    <row r="2327" spans="3:13" x14ac:dyDescent="0.25">
      <c r="C2327" s="3"/>
      <c r="D2327" s="6"/>
      <c r="E2327" s="2"/>
      <c r="F2327" s="2"/>
      <c r="G2327" s="2"/>
      <c r="H2327" s="2"/>
      <c r="I2327" s="8"/>
      <c r="J2327" s="8"/>
      <c r="K2327" s="8"/>
      <c r="L2327" s="8"/>
      <c r="M2327" s="8"/>
    </row>
    <row r="2328" spans="3:13" x14ac:dyDescent="0.25">
      <c r="C2328" s="3"/>
      <c r="D2328" s="6"/>
      <c r="E2328" s="2"/>
      <c r="F2328" s="2"/>
      <c r="G2328" s="2"/>
      <c r="H2328" s="2"/>
      <c r="I2328" s="8"/>
      <c r="J2328" s="8"/>
      <c r="K2328" s="8"/>
      <c r="L2328" s="8"/>
      <c r="M2328" s="8"/>
    </row>
    <row r="2329" spans="3:13" x14ac:dyDescent="0.25">
      <c r="C2329" s="3"/>
      <c r="D2329" s="6"/>
      <c r="E2329" s="2"/>
      <c r="F2329" s="2"/>
      <c r="G2329" s="2"/>
      <c r="H2329" s="2"/>
      <c r="I2329" s="8"/>
      <c r="J2329" s="8"/>
      <c r="K2329" s="8"/>
      <c r="L2329" s="8"/>
      <c r="M2329" s="8"/>
    </row>
    <row r="2330" spans="3:13" x14ac:dyDescent="0.25">
      <c r="C2330" s="3"/>
      <c r="D2330" s="6"/>
      <c r="E2330" s="2"/>
      <c r="F2330" s="2"/>
      <c r="G2330" s="2"/>
      <c r="H2330" s="2"/>
      <c r="I2330" s="8"/>
      <c r="J2330" s="8"/>
      <c r="K2330" s="8"/>
      <c r="L2330" s="8"/>
      <c r="M2330" s="8"/>
    </row>
    <row r="2331" spans="3:13" x14ac:dyDescent="0.25">
      <c r="C2331" s="3"/>
      <c r="D2331" s="6"/>
      <c r="E2331" s="2"/>
      <c r="F2331" s="2"/>
      <c r="G2331" s="2"/>
      <c r="H2331" s="2"/>
      <c r="I2331" s="8"/>
      <c r="J2331" s="8"/>
      <c r="K2331" s="8"/>
      <c r="L2331" s="8"/>
      <c r="M2331" s="8"/>
    </row>
    <row r="2332" spans="3:13" x14ac:dyDescent="0.25">
      <c r="C2332" s="3"/>
      <c r="D2332" s="6"/>
      <c r="E2332" s="2"/>
      <c r="F2332" s="2"/>
      <c r="G2332" s="2"/>
      <c r="H2332" s="2"/>
      <c r="I2332" s="8"/>
      <c r="J2332" s="8"/>
      <c r="K2332" s="8"/>
      <c r="L2332" s="8"/>
      <c r="M2332" s="8"/>
    </row>
    <row r="2333" spans="3:13" x14ac:dyDescent="0.25">
      <c r="C2333" s="3"/>
      <c r="D2333" s="6"/>
      <c r="E2333" s="2"/>
      <c r="F2333" s="2"/>
      <c r="G2333" s="2"/>
      <c r="H2333" s="2"/>
      <c r="I2333" s="8"/>
      <c r="J2333" s="8"/>
      <c r="K2333" s="8"/>
      <c r="L2333" s="8"/>
      <c r="M2333" s="8"/>
    </row>
    <row r="2334" spans="3:13" x14ac:dyDescent="0.25">
      <c r="C2334" s="3"/>
      <c r="D2334" s="6"/>
      <c r="E2334" s="2"/>
      <c r="F2334" s="2"/>
      <c r="G2334" s="2"/>
      <c r="H2334" s="2"/>
      <c r="I2334" s="8"/>
      <c r="J2334" s="8"/>
      <c r="K2334" s="8"/>
      <c r="L2334" s="8"/>
      <c r="M2334" s="8"/>
    </row>
    <row r="2335" spans="3:13" x14ac:dyDescent="0.25">
      <c r="C2335" s="3"/>
      <c r="D2335" s="6"/>
      <c r="E2335" s="2"/>
      <c r="F2335" s="2"/>
      <c r="G2335" s="2"/>
      <c r="H2335" s="2"/>
      <c r="I2335" s="8"/>
      <c r="J2335" s="8"/>
      <c r="K2335" s="8"/>
      <c r="L2335" s="8"/>
      <c r="M2335" s="8"/>
    </row>
    <row r="2336" spans="3:13" x14ac:dyDescent="0.25">
      <c r="C2336" s="3"/>
      <c r="D2336" s="6"/>
      <c r="E2336" s="2"/>
      <c r="F2336" s="2"/>
      <c r="G2336" s="2"/>
      <c r="H2336" s="2"/>
      <c r="I2336" s="8"/>
      <c r="J2336" s="8"/>
      <c r="K2336" s="8"/>
      <c r="L2336" s="8"/>
      <c r="M2336" s="8"/>
    </row>
    <row r="2337" spans="3:13" x14ac:dyDescent="0.25">
      <c r="C2337" s="3"/>
      <c r="D2337" s="6"/>
      <c r="E2337" s="2"/>
      <c r="F2337" s="2"/>
      <c r="G2337" s="2"/>
      <c r="H2337" s="2"/>
      <c r="I2337" s="8"/>
      <c r="J2337" s="8"/>
      <c r="K2337" s="8"/>
      <c r="L2337" s="8"/>
      <c r="M2337" s="8"/>
    </row>
    <row r="2338" spans="3:13" x14ac:dyDescent="0.25">
      <c r="C2338" s="3"/>
      <c r="D2338" s="6"/>
      <c r="E2338" s="2"/>
      <c r="F2338" s="2"/>
      <c r="G2338" s="2"/>
      <c r="H2338" s="2"/>
      <c r="I2338" s="8"/>
      <c r="J2338" s="8"/>
      <c r="K2338" s="8"/>
      <c r="L2338" s="8"/>
      <c r="M2338" s="8"/>
    </row>
    <row r="2339" spans="3:13" x14ac:dyDescent="0.25">
      <c r="C2339" s="3"/>
      <c r="D2339" s="6"/>
      <c r="E2339" s="2"/>
      <c r="F2339" s="2"/>
      <c r="G2339" s="2"/>
      <c r="H2339" s="2"/>
      <c r="I2339" s="8"/>
      <c r="J2339" s="8"/>
      <c r="K2339" s="8"/>
      <c r="L2339" s="8"/>
      <c r="M2339" s="8"/>
    </row>
    <row r="2340" spans="3:13" x14ac:dyDescent="0.25">
      <c r="C2340" s="3"/>
      <c r="D2340" s="6"/>
      <c r="E2340" s="2"/>
      <c r="F2340" s="2"/>
      <c r="G2340" s="2"/>
      <c r="H2340" s="2"/>
      <c r="I2340" s="8"/>
      <c r="J2340" s="8"/>
      <c r="K2340" s="8"/>
      <c r="L2340" s="8"/>
      <c r="M2340" s="8"/>
    </row>
    <row r="2341" spans="3:13" x14ac:dyDescent="0.25">
      <c r="C2341" s="3"/>
      <c r="D2341" s="6"/>
      <c r="E2341" s="2"/>
      <c r="F2341" s="2"/>
      <c r="G2341" s="2"/>
      <c r="H2341" s="2"/>
      <c r="I2341" s="8"/>
      <c r="J2341" s="8"/>
      <c r="K2341" s="8"/>
      <c r="L2341" s="8"/>
      <c r="M2341" s="8"/>
    </row>
    <row r="2342" spans="3:13" x14ac:dyDescent="0.25">
      <c r="C2342" s="3"/>
      <c r="D2342" s="6"/>
      <c r="E2342" s="2"/>
      <c r="F2342" s="2"/>
      <c r="G2342" s="2"/>
      <c r="H2342" s="2"/>
      <c r="I2342" s="8"/>
      <c r="J2342" s="8"/>
      <c r="K2342" s="8"/>
      <c r="L2342" s="8"/>
      <c r="M2342" s="8"/>
    </row>
    <row r="2343" spans="3:13" x14ac:dyDescent="0.25">
      <c r="C2343" s="3"/>
      <c r="D2343" s="6"/>
      <c r="E2343" s="2"/>
      <c r="F2343" s="2"/>
      <c r="G2343" s="2"/>
      <c r="H2343" s="2"/>
      <c r="I2343" s="8"/>
      <c r="J2343" s="8"/>
      <c r="K2343" s="8"/>
      <c r="L2343" s="8"/>
      <c r="M2343" s="8"/>
    </row>
    <row r="2344" spans="3:13" x14ac:dyDescent="0.25">
      <c r="C2344" s="3"/>
      <c r="D2344" s="6"/>
      <c r="E2344" s="2"/>
      <c r="F2344" s="2"/>
      <c r="G2344" s="2"/>
      <c r="H2344" s="2"/>
      <c r="I2344" s="8"/>
      <c r="J2344" s="8"/>
      <c r="K2344" s="8"/>
      <c r="L2344" s="8"/>
      <c r="M2344" s="8"/>
    </row>
    <row r="2345" spans="3:13" x14ac:dyDescent="0.25">
      <c r="C2345" s="3"/>
      <c r="D2345" s="6"/>
      <c r="E2345" s="2"/>
      <c r="F2345" s="2"/>
      <c r="G2345" s="2"/>
      <c r="H2345" s="2"/>
      <c r="I2345" s="8"/>
      <c r="J2345" s="8"/>
      <c r="K2345" s="8"/>
      <c r="L2345" s="8"/>
      <c r="M2345" s="8"/>
    </row>
    <row r="2346" spans="3:13" x14ac:dyDescent="0.25">
      <c r="C2346" s="3"/>
      <c r="D2346" s="6"/>
      <c r="E2346" s="2"/>
      <c r="F2346" s="2"/>
      <c r="G2346" s="2"/>
      <c r="H2346" s="2"/>
      <c r="I2346" s="8"/>
      <c r="J2346" s="8"/>
      <c r="K2346" s="8"/>
      <c r="L2346" s="8"/>
      <c r="M2346" s="8"/>
    </row>
    <row r="2347" spans="3:13" x14ac:dyDescent="0.25">
      <c r="C2347" s="3"/>
      <c r="D2347" s="6"/>
      <c r="E2347" s="2"/>
      <c r="F2347" s="2"/>
      <c r="G2347" s="2"/>
      <c r="H2347" s="2"/>
      <c r="I2347" s="8"/>
      <c r="J2347" s="8"/>
      <c r="K2347" s="8"/>
      <c r="L2347" s="8"/>
      <c r="M2347" s="8"/>
    </row>
    <row r="2348" spans="3:13" x14ac:dyDescent="0.25">
      <c r="C2348" s="3"/>
      <c r="D2348" s="6"/>
      <c r="E2348" s="2"/>
      <c r="F2348" s="2"/>
      <c r="G2348" s="2"/>
      <c r="H2348" s="2"/>
      <c r="I2348" s="8"/>
      <c r="J2348" s="8"/>
      <c r="K2348" s="8"/>
      <c r="L2348" s="8"/>
      <c r="M2348" s="8"/>
    </row>
    <row r="2349" spans="3:13" x14ac:dyDescent="0.25">
      <c r="C2349" s="3"/>
      <c r="D2349" s="6"/>
      <c r="E2349" s="2"/>
      <c r="F2349" s="2"/>
      <c r="G2349" s="2"/>
      <c r="H2349" s="2"/>
      <c r="I2349" s="8"/>
      <c r="J2349" s="8"/>
      <c r="K2349" s="8"/>
      <c r="L2349" s="8"/>
      <c r="M2349" s="8"/>
    </row>
    <row r="2350" spans="3:13" x14ac:dyDescent="0.25">
      <c r="C2350" s="3"/>
      <c r="D2350" s="6"/>
      <c r="E2350" s="2"/>
      <c r="F2350" s="2"/>
      <c r="G2350" s="2"/>
      <c r="H2350" s="2"/>
      <c r="I2350" s="8"/>
      <c r="J2350" s="8"/>
      <c r="K2350" s="8"/>
      <c r="L2350" s="8"/>
      <c r="M2350" s="8"/>
    </row>
    <row r="2351" spans="3:13" x14ac:dyDescent="0.25">
      <c r="C2351" s="3"/>
      <c r="D2351" s="6"/>
      <c r="E2351" s="2"/>
      <c r="F2351" s="2"/>
      <c r="G2351" s="2"/>
      <c r="H2351" s="2"/>
      <c r="I2351" s="8"/>
      <c r="J2351" s="8"/>
      <c r="K2351" s="8"/>
      <c r="L2351" s="8"/>
      <c r="M2351" s="8"/>
    </row>
    <row r="2352" spans="3:13" x14ac:dyDescent="0.25">
      <c r="C2352" s="3"/>
      <c r="D2352" s="6"/>
      <c r="E2352" s="2"/>
      <c r="F2352" s="2"/>
      <c r="G2352" s="2"/>
      <c r="H2352" s="2"/>
      <c r="I2352" s="8"/>
      <c r="J2352" s="8"/>
      <c r="K2352" s="8"/>
      <c r="L2352" s="8"/>
      <c r="M2352" s="8"/>
    </row>
    <row r="2353" spans="3:13" x14ac:dyDescent="0.25">
      <c r="C2353" s="3"/>
      <c r="D2353" s="6"/>
      <c r="E2353" s="2"/>
      <c r="F2353" s="2"/>
      <c r="G2353" s="2"/>
      <c r="H2353" s="2"/>
      <c r="I2353" s="8"/>
      <c r="J2353" s="8"/>
      <c r="K2353" s="8"/>
      <c r="L2353" s="8"/>
      <c r="M2353" s="8"/>
    </row>
    <row r="2354" spans="3:13" x14ac:dyDescent="0.25">
      <c r="C2354" s="3"/>
      <c r="D2354" s="6"/>
      <c r="E2354" s="2"/>
      <c r="F2354" s="2"/>
      <c r="G2354" s="2"/>
      <c r="H2354" s="2"/>
      <c r="I2354" s="8"/>
      <c r="J2354" s="8"/>
      <c r="K2354" s="8"/>
      <c r="L2354" s="8"/>
      <c r="M2354" s="8"/>
    </row>
    <row r="2355" spans="3:13" x14ac:dyDescent="0.25">
      <c r="C2355" s="3"/>
      <c r="D2355" s="6"/>
      <c r="E2355" s="2"/>
      <c r="F2355" s="2"/>
      <c r="G2355" s="2"/>
      <c r="H2355" s="2"/>
      <c r="I2355" s="8"/>
      <c r="J2355" s="8"/>
      <c r="K2355" s="8"/>
      <c r="L2355" s="8"/>
      <c r="M2355" s="8"/>
    </row>
    <row r="2356" spans="3:13" x14ac:dyDescent="0.25">
      <c r="C2356" s="3"/>
      <c r="D2356" s="6"/>
      <c r="E2356" s="2"/>
      <c r="F2356" s="2"/>
      <c r="G2356" s="2"/>
      <c r="H2356" s="2"/>
      <c r="I2356" s="8"/>
      <c r="J2356" s="8"/>
      <c r="K2356" s="8"/>
      <c r="L2356" s="8"/>
      <c r="M2356" s="8"/>
    </row>
    <row r="2357" spans="3:13" x14ac:dyDescent="0.25">
      <c r="C2357" s="3"/>
      <c r="D2357" s="6"/>
      <c r="E2357" s="2"/>
      <c r="F2357" s="2"/>
      <c r="G2357" s="2"/>
      <c r="H2357" s="2"/>
      <c r="I2357" s="8"/>
      <c r="J2357" s="8"/>
      <c r="K2357" s="8"/>
      <c r="L2357" s="8"/>
      <c r="M2357" s="8"/>
    </row>
    <row r="2358" spans="3:13" x14ac:dyDescent="0.25">
      <c r="C2358" s="3"/>
      <c r="D2358" s="6"/>
      <c r="E2358" s="2"/>
      <c r="F2358" s="2"/>
      <c r="G2358" s="2"/>
      <c r="H2358" s="2"/>
      <c r="I2358" s="8"/>
      <c r="J2358" s="8"/>
      <c r="K2358" s="8"/>
      <c r="L2358" s="8"/>
      <c r="M2358" s="8"/>
    </row>
    <row r="2359" spans="3:13" x14ac:dyDescent="0.25">
      <c r="C2359" s="3"/>
      <c r="D2359" s="6"/>
      <c r="E2359" s="2"/>
      <c r="F2359" s="2"/>
      <c r="G2359" s="2"/>
      <c r="H2359" s="2"/>
      <c r="I2359" s="8"/>
      <c r="J2359" s="8"/>
      <c r="K2359" s="8"/>
      <c r="L2359" s="8"/>
      <c r="M2359" s="8"/>
    </row>
    <row r="2360" spans="3:13" x14ac:dyDescent="0.25">
      <c r="C2360" s="3"/>
      <c r="D2360" s="6"/>
      <c r="E2360" s="2"/>
      <c r="F2360" s="2"/>
      <c r="G2360" s="2"/>
      <c r="H2360" s="2"/>
      <c r="I2360" s="8"/>
      <c r="J2360" s="8"/>
      <c r="K2360" s="8"/>
      <c r="L2360" s="8"/>
      <c r="M2360" s="8"/>
    </row>
    <row r="2361" spans="3:13" x14ac:dyDescent="0.25">
      <c r="C2361" s="3"/>
      <c r="D2361" s="6"/>
      <c r="E2361" s="2"/>
      <c r="F2361" s="2"/>
      <c r="G2361" s="2"/>
      <c r="H2361" s="2"/>
      <c r="I2361" s="8"/>
      <c r="J2361" s="8"/>
      <c r="K2361" s="8"/>
      <c r="L2361" s="8"/>
      <c r="M2361" s="8"/>
    </row>
    <row r="2362" spans="3:13" x14ac:dyDescent="0.25">
      <c r="C2362" s="3"/>
      <c r="D2362" s="6"/>
      <c r="E2362" s="2"/>
      <c r="F2362" s="2"/>
      <c r="G2362" s="2"/>
      <c r="H2362" s="2"/>
      <c r="I2362" s="8"/>
      <c r="J2362" s="8"/>
      <c r="K2362" s="8"/>
      <c r="L2362" s="8"/>
      <c r="M2362" s="8"/>
    </row>
    <row r="2363" spans="3:13" x14ac:dyDescent="0.25">
      <c r="C2363" s="3"/>
      <c r="D2363" s="6"/>
      <c r="E2363" s="2"/>
      <c r="F2363" s="2"/>
      <c r="G2363" s="2"/>
      <c r="H2363" s="2"/>
      <c r="I2363" s="8"/>
      <c r="J2363" s="8"/>
      <c r="K2363" s="8"/>
      <c r="L2363" s="8"/>
      <c r="M2363" s="8"/>
    </row>
    <row r="2364" spans="3:13" x14ac:dyDescent="0.25">
      <c r="C2364" s="3"/>
      <c r="D2364" s="6"/>
      <c r="E2364" s="2"/>
      <c r="F2364" s="2"/>
      <c r="G2364" s="2"/>
      <c r="H2364" s="2"/>
      <c r="I2364" s="8"/>
      <c r="J2364" s="8"/>
      <c r="K2364" s="8"/>
      <c r="L2364" s="8"/>
      <c r="M2364" s="8"/>
    </row>
    <row r="2365" spans="3:13" x14ac:dyDescent="0.25">
      <c r="C2365" s="3"/>
      <c r="D2365" s="6"/>
      <c r="E2365" s="2"/>
      <c r="F2365" s="2"/>
      <c r="G2365" s="2"/>
      <c r="H2365" s="2"/>
      <c r="I2365" s="8"/>
      <c r="J2365" s="8"/>
      <c r="K2365" s="8"/>
      <c r="L2365" s="8"/>
      <c r="M2365" s="8"/>
    </row>
    <row r="2366" spans="3:13" x14ac:dyDescent="0.25">
      <c r="C2366" s="3"/>
      <c r="D2366" s="6"/>
      <c r="E2366" s="2"/>
      <c r="F2366" s="2"/>
      <c r="G2366" s="2"/>
      <c r="H2366" s="2"/>
      <c r="I2366" s="8"/>
      <c r="J2366" s="8"/>
      <c r="K2366" s="8"/>
      <c r="L2366" s="8"/>
      <c r="M2366" s="8"/>
    </row>
    <row r="2367" spans="3:13" x14ac:dyDescent="0.25">
      <c r="C2367" s="3"/>
      <c r="D2367" s="6"/>
      <c r="E2367" s="2"/>
      <c r="F2367" s="2"/>
      <c r="G2367" s="2"/>
      <c r="H2367" s="2"/>
      <c r="I2367" s="8"/>
      <c r="J2367" s="8"/>
      <c r="K2367" s="8"/>
      <c r="L2367" s="8"/>
      <c r="M2367" s="8"/>
    </row>
    <row r="2368" spans="3:13" x14ac:dyDescent="0.25">
      <c r="C2368" s="3"/>
      <c r="D2368" s="6"/>
      <c r="E2368" s="2"/>
      <c r="F2368" s="2"/>
      <c r="G2368" s="2"/>
      <c r="H2368" s="2"/>
      <c r="I2368" s="8"/>
      <c r="J2368" s="8"/>
      <c r="K2368" s="8"/>
      <c r="L2368" s="8"/>
      <c r="M2368" s="8"/>
    </row>
    <row r="2369" spans="3:13" x14ac:dyDescent="0.25">
      <c r="C2369" s="3"/>
      <c r="D2369" s="6"/>
      <c r="E2369" s="2"/>
      <c r="F2369" s="2"/>
      <c r="G2369" s="2"/>
      <c r="H2369" s="2"/>
      <c r="I2369" s="8"/>
      <c r="J2369" s="8"/>
      <c r="K2369" s="8"/>
      <c r="L2369" s="8"/>
      <c r="M2369" s="8"/>
    </row>
    <row r="2370" spans="3:13" x14ac:dyDescent="0.25">
      <c r="C2370" s="3"/>
      <c r="D2370" s="6"/>
      <c r="E2370" s="2"/>
      <c r="F2370" s="2"/>
      <c r="G2370" s="2"/>
      <c r="H2370" s="2"/>
      <c r="I2370" s="8"/>
      <c r="J2370" s="8"/>
      <c r="K2370" s="8"/>
      <c r="L2370" s="8"/>
      <c r="M2370" s="8"/>
    </row>
    <row r="2371" spans="3:13" x14ac:dyDescent="0.25">
      <c r="C2371" s="3"/>
      <c r="D2371" s="6"/>
      <c r="E2371" s="2"/>
      <c r="F2371" s="2"/>
      <c r="G2371" s="2"/>
      <c r="H2371" s="2"/>
      <c r="I2371" s="8"/>
      <c r="J2371" s="8"/>
      <c r="K2371" s="8"/>
      <c r="L2371" s="8"/>
      <c r="M2371" s="8"/>
    </row>
    <row r="2372" spans="3:13" x14ac:dyDescent="0.25">
      <c r="C2372" s="3"/>
      <c r="D2372" s="6"/>
      <c r="E2372" s="2"/>
      <c r="F2372" s="2"/>
      <c r="G2372" s="2"/>
      <c r="H2372" s="2"/>
      <c r="I2372" s="8"/>
      <c r="J2372" s="8"/>
      <c r="K2372" s="8"/>
      <c r="L2372" s="8"/>
      <c r="M2372" s="8"/>
    </row>
    <row r="2373" spans="3:13" x14ac:dyDescent="0.25">
      <c r="C2373" s="3"/>
      <c r="D2373" s="6"/>
      <c r="E2373" s="2"/>
      <c r="F2373" s="2"/>
      <c r="G2373" s="2"/>
      <c r="H2373" s="2"/>
      <c r="I2373" s="8"/>
      <c r="J2373" s="8"/>
      <c r="K2373" s="8"/>
      <c r="L2373" s="8"/>
      <c r="M2373" s="8"/>
    </row>
    <row r="2374" spans="3:13" x14ac:dyDescent="0.25">
      <c r="C2374" s="3"/>
      <c r="D2374" s="6"/>
      <c r="E2374" s="2"/>
      <c r="F2374" s="2"/>
      <c r="G2374" s="2"/>
      <c r="H2374" s="2"/>
      <c r="I2374" s="8"/>
      <c r="J2374" s="8"/>
      <c r="K2374" s="8"/>
      <c r="L2374" s="8"/>
      <c r="M2374" s="8"/>
    </row>
    <row r="2375" spans="3:13" x14ac:dyDescent="0.25">
      <c r="C2375" s="3"/>
      <c r="D2375" s="6"/>
      <c r="E2375" s="2"/>
      <c r="F2375" s="2"/>
      <c r="G2375" s="2"/>
      <c r="H2375" s="2"/>
      <c r="I2375" s="8"/>
      <c r="J2375" s="8"/>
      <c r="K2375" s="8"/>
      <c r="L2375" s="8"/>
      <c r="M2375" s="8"/>
    </row>
    <row r="2376" spans="3:13" x14ac:dyDescent="0.25">
      <c r="C2376" s="3"/>
      <c r="D2376" s="6"/>
      <c r="E2376" s="2"/>
      <c r="F2376" s="2"/>
      <c r="G2376" s="2"/>
      <c r="H2376" s="2"/>
      <c r="I2376" s="8"/>
      <c r="J2376" s="8"/>
      <c r="K2376" s="8"/>
      <c r="L2376" s="8"/>
      <c r="M2376" s="8"/>
    </row>
    <row r="2377" spans="3:13" x14ac:dyDescent="0.25">
      <c r="C2377" s="3"/>
      <c r="D2377" s="6"/>
      <c r="E2377" s="2"/>
      <c r="F2377" s="2"/>
      <c r="G2377" s="2"/>
      <c r="H2377" s="2"/>
      <c r="I2377" s="8"/>
      <c r="J2377" s="8"/>
      <c r="K2377" s="8"/>
      <c r="L2377" s="8"/>
      <c r="M2377" s="8"/>
    </row>
    <row r="2378" spans="3:13" x14ac:dyDescent="0.25">
      <c r="C2378" s="3"/>
      <c r="D2378" s="6"/>
      <c r="E2378" s="2"/>
      <c r="F2378" s="2"/>
      <c r="G2378" s="2"/>
      <c r="H2378" s="2"/>
      <c r="I2378" s="8"/>
      <c r="J2378" s="8"/>
      <c r="K2378" s="8"/>
      <c r="L2378" s="8"/>
      <c r="M2378" s="8"/>
    </row>
    <row r="2379" spans="3:13" x14ac:dyDescent="0.25">
      <c r="C2379" s="3"/>
      <c r="D2379" s="6"/>
      <c r="E2379" s="2"/>
      <c r="F2379" s="2"/>
      <c r="G2379" s="2"/>
      <c r="H2379" s="2"/>
      <c r="I2379" s="8"/>
      <c r="J2379" s="8"/>
      <c r="K2379" s="8"/>
      <c r="L2379" s="8"/>
      <c r="M2379" s="8"/>
    </row>
    <row r="2380" spans="3:13" x14ac:dyDescent="0.25">
      <c r="C2380" s="3"/>
      <c r="D2380" s="6"/>
      <c r="E2380" s="2"/>
      <c r="F2380" s="2"/>
      <c r="G2380" s="2"/>
      <c r="H2380" s="2"/>
      <c r="I2380" s="8"/>
      <c r="J2380" s="8"/>
      <c r="K2380" s="8"/>
      <c r="L2380" s="8"/>
      <c r="M2380" s="8"/>
    </row>
    <row r="2381" spans="3:13" x14ac:dyDescent="0.25">
      <c r="C2381" s="3"/>
      <c r="D2381" s="6"/>
      <c r="E2381" s="2"/>
      <c r="F2381" s="2"/>
      <c r="G2381" s="2"/>
      <c r="H2381" s="2"/>
      <c r="I2381" s="8"/>
      <c r="J2381" s="8"/>
      <c r="K2381" s="8"/>
      <c r="L2381" s="8"/>
      <c r="M2381" s="8"/>
    </row>
    <row r="2382" spans="3:13" x14ac:dyDescent="0.25">
      <c r="C2382" s="3"/>
      <c r="D2382" s="6"/>
      <c r="E2382" s="2"/>
      <c r="F2382" s="2"/>
      <c r="G2382" s="2"/>
      <c r="H2382" s="2"/>
      <c r="I2382" s="8"/>
      <c r="J2382" s="8"/>
      <c r="K2382" s="8"/>
      <c r="L2382" s="8"/>
      <c r="M2382" s="8"/>
    </row>
    <row r="2383" spans="3:13" x14ac:dyDescent="0.25">
      <c r="C2383" s="3"/>
      <c r="D2383" s="6"/>
      <c r="E2383" s="2"/>
      <c r="F2383" s="2"/>
      <c r="G2383" s="2"/>
      <c r="H2383" s="2"/>
      <c r="I2383" s="8"/>
      <c r="J2383" s="8"/>
      <c r="K2383" s="8"/>
      <c r="L2383" s="8"/>
      <c r="M2383" s="8"/>
    </row>
    <row r="2384" spans="3:13" x14ac:dyDescent="0.25">
      <c r="C2384" s="3"/>
      <c r="D2384" s="6"/>
      <c r="E2384" s="2"/>
      <c r="F2384" s="2"/>
      <c r="G2384" s="2"/>
      <c r="H2384" s="2"/>
      <c r="I2384" s="8"/>
      <c r="J2384" s="8"/>
      <c r="K2384" s="8"/>
      <c r="L2384" s="8"/>
      <c r="M2384" s="8"/>
    </row>
    <row r="2385" spans="3:13" x14ac:dyDescent="0.25">
      <c r="C2385" s="3"/>
      <c r="D2385" s="6"/>
      <c r="E2385" s="2"/>
      <c r="F2385" s="2"/>
      <c r="G2385" s="2"/>
      <c r="H2385" s="2"/>
      <c r="I2385" s="8"/>
      <c r="J2385" s="8"/>
      <c r="K2385" s="8"/>
      <c r="L2385" s="8"/>
      <c r="M2385" s="8"/>
    </row>
    <row r="2386" spans="3:13" x14ac:dyDescent="0.25">
      <c r="C2386" s="3"/>
      <c r="D2386" s="6"/>
      <c r="E2386" s="2"/>
      <c r="F2386" s="2"/>
      <c r="G2386" s="2"/>
      <c r="H2386" s="2"/>
      <c r="I2386" s="8"/>
      <c r="J2386" s="8"/>
      <c r="K2386" s="8"/>
      <c r="L2386" s="8"/>
      <c r="M2386" s="8"/>
    </row>
    <row r="2387" spans="3:13" x14ac:dyDescent="0.25">
      <c r="C2387" s="3"/>
      <c r="D2387" s="6"/>
      <c r="E2387" s="2"/>
      <c r="F2387" s="2"/>
      <c r="G2387" s="2"/>
      <c r="H2387" s="2"/>
      <c r="I2387" s="8"/>
      <c r="J2387" s="8"/>
      <c r="K2387" s="8"/>
      <c r="L2387" s="8"/>
      <c r="M2387" s="8"/>
    </row>
    <row r="2388" spans="3:13" x14ac:dyDescent="0.25">
      <c r="C2388" s="3"/>
      <c r="D2388" s="6"/>
      <c r="E2388" s="2"/>
      <c r="F2388" s="2"/>
      <c r="G2388" s="2"/>
      <c r="H2388" s="2"/>
      <c r="I2388" s="8"/>
      <c r="J2388" s="8"/>
      <c r="K2388" s="8"/>
      <c r="L2388" s="8"/>
      <c r="M2388" s="8"/>
    </row>
    <row r="2389" spans="3:13" x14ac:dyDescent="0.25">
      <c r="C2389" s="3"/>
      <c r="D2389" s="6"/>
      <c r="E2389" s="2"/>
      <c r="F2389" s="2"/>
      <c r="G2389" s="2"/>
      <c r="H2389" s="2"/>
      <c r="I2389" s="8"/>
      <c r="J2389" s="8"/>
      <c r="K2389" s="8"/>
      <c r="L2389" s="8"/>
      <c r="M2389" s="8"/>
    </row>
    <row r="2390" spans="3:13" x14ac:dyDescent="0.25">
      <c r="C2390" s="3"/>
      <c r="D2390" s="6"/>
      <c r="E2390" s="2"/>
      <c r="F2390" s="2"/>
      <c r="G2390" s="2"/>
      <c r="H2390" s="2"/>
      <c r="I2390" s="8"/>
      <c r="J2390" s="8"/>
      <c r="K2390" s="8"/>
      <c r="L2390" s="8"/>
      <c r="M2390" s="8"/>
    </row>
    <row r="2391" spans="3:13" x14ac:dyDescent="0.25">
      <c r="C2391" s="3"/>
      <c r="D2391" s="6"/>
      <c r="E2391" s="2"/>
      <c r="F2391" s="2"/>
      <c r="G2391" s="2"/>
      <c r="H2391" s="2"/>
      <c r="I2391" s="8"/>
      <c r="J2391" s="8"/>
      <c r="K2391" s="8"/>
      <c r="L2391" s="8"/>
      <c r="M2391" s="8"/>
    </row>
    <row r="2392" spans="3:13" x14ac:dyDescent="0.25">
      <c r="C2392" s="3"/>
      <c r="D2392" s="6"/>
      <c r="E2392" s="2"/>
      <c r="F2392" s="2"/>
      <c r="G2392" s="2"/>
      <c r="H2392" s="2"/>
      <c r="I2392" s="8"/>
      <c r="J2392" s="8"/>
      <c r="K2392" s="8"/>
      <c r="L2392" s="8"/>
      <c r="M2392" s="8"/>
    </row>
    <row r="2393" spans="3:13" x14ac:dyDescent="0.25">
      <c r="C2393" s="3"/>
      <c r="D2393" s="6"/>
      <c r="E2393" s="2"/>
      <c r="F2393" s="2"/>
      <c r="G2393" s="2"/>
      <c r="H2393" s="2"/>
      <c r="I2393" s="8"/>
      <c r="J2393" s="8"/>
      <c r="K2393" s="8"/>
      <c r="L2393" s="8"/>
      <c r="M2393" s="8"/>
    </row>
    <row r="2394" spans="3:13" x14ac:dyDescent="0.25">
      <c r="C2394" s="3"/>
      <c r="D2394" s="6"/>
      <c r="E2394" s="2"/>
      <c r="F2394" s="2"/>
      <c r="G2394" s="2"/>
      <c r="H2394" s="2"/>
      <c r="I2394" s="8"/>
      <c r="J2394" s="8"/>
      <c r="K2394" s="8"/>
      <c r="L2394" s="8"/>
      <c r="M2394" s="8"/>
    </row>
    <row r="2395" spans="3:13" x14ac:dyDescent="0.25">
      <c r="C2395" s="3"/>
      <c r="D2395" s="6"/>
      <c r="E2395" s="2"/>
      <c r="F2395" s="2"/>
      <c r="G2395" s="2"/>
      <c r="H2395" s="2"/>
      <c r="I2395" s="8"/>
      <c r="J2395" s="8"/>
      <c r="K2395" s="8"/>
      <c r="L2395" s="8"/>
      <c r="M2395" s="8"/>
    </row>
    <row r="2396" spans="3:13" x14ac:dyDescent="0.25">
      <c r="C2396" s="3"/>
      <c r="D2396" s="6"/>
      <c r="E2396" s="2"/>
      <c r="F2396" s="2"/>
      <c r="G2396" s="2"/>
      <c r="H2396" s="2"/>
      <c r="I2396" s="8"/>
      <c r="J2396" s="8"/>
      <c r="K2396" s="8"/>
      <c r="L2396" s="8"/>
      <c r="M2396" s="8"/>
    </row>
    <row r="2397" spans="3:13" x14ac:dyDescent="0.25">
      <c r="C2397" s="3"/>
      <c r="D2397" s="6"/>
      <c r="E2397" s="2"/>
      <c r="F2397" s="2"/>
      <c r="G2397" s="2"/>
      <c r="H2397" s="2"/>
      <c r="I2397" s="8"/>
      <c r="J2397" s="8"/>
      <c r="K2397" s="8"/>
      <c r="L2397" s="8"/>
      <c r="M2397" s="8"/>
    </row>
    <row r="2398" spans="3:13" x14ac:dyDescent="0.25">
      <c r="C2398" s="3"/>
      <c r="D2398" s="6"/>
      <c r="E2398" s="2"/>
      <c r="F2398" s="2"/>
      <c r="G2398" s="2"/>
      <c r="H2398" s="2"/>
      <c r="I2398" s="8"/>
      <c r="J2398" s="8"/>
      <c r="K2398" s="8"/>
      <c r="L2398" s="8"/>
      <c r="M2398" s="8"/>
    </row>
    <row r="2399" spans="3:13" x14ac:dyDescent="0.25">
      <c r="C2399" s="3"/>
      <c r="D2399" s="6"/>
      <c r="E2399" s="2"/>
      <c r="F2399" s="2"/>
      <c r="G2399" s="2"/>
      <c r="H2399" s="2"/>
      <c r="I2399" s="8"/>
      <c r="J2399" s="8"/>
      <c r="K2399" s="8"/>
      <c r="L2399" s="8"/>
      <c r="M2399" s="8"/>
    </row>
    <row r="2400" spans="3:13" x14ac:dyDescent="0.25">
      <c r="C2400" s="3"/>
      <c r="D2400" s="6"/>
      <c r="E2400" s="2"/>
      <c r="F2400" s="2"/>
      <c r="G2400" s="2"/>
      <c r="H2400" s="2"/>
      <c r="I2400" s="8"/>
      <c r="J2400" s="8"/>
      <c r="K2400" s="8"/>
      <c r="L2400" s="8"/>
      <c r="M2400" s="8"/>
    </row>
    <row r="2401" spans="3:13" x14ac:dyDescent="0.25">
      <c r="C2401" s="3"/>
      <c r="D2401" s="6"/>
      <c r="E2401" s="2"/>
      <c r="F2401" s="2"/>
      <c r="G2401" s="2"/>
      <c r="H2401" s="2"/>
      <c r="I2401" s="8"/>
      <c r="J2401" s="8"/>
      <c r="K2401" s="8"/>
      <c r="L2401" s="8"/>
      <c r="M2401" s="8"/>
    </row>
    <row r="2402" spans="3:13" x14ac:dyDescent="0.25">
      <c r="C2402" s="3"/>
      <c r="D2402" s="6"/>
      <c r="E2402" s="2"/>
      <c r="F2402" s="2"/>
      <c r="G2402" s="2"/>
      <c r="H2402" s="2"/>
      <c r="I2402" s="8"/>
      <c r="J2402" s="8"/>
      <c r="K2402" s="8"/>
      <c r="L2402" s="8"/>
      <c r="M2402" s="8"/>
    </row>
    <row r="2403" spans="3:13" x14ac:dyDescent="0.25">
      <c r="C2403" s="3"/>
      <c r="D2403" s="6"/>
      <c r="E2403" s="2"/>
      <c r="F2403" s="2"/>
      <c r="G2403" s="2"/>
      <c r="H2403" s="2"/>
      <c r="I2403" s="8"/>
      <c r="J2403" s="8"/>
      <c r="K2403" s="8"/>
      <c r="L2403" s="8"/>
      <c r="M2403" s="8"/>
    </row>
    <row r="2404" spans="3:13" x14ac:dyDescent="0.25">
      <c r="C2404" s="3"/>
      <c r="D2404" s="6"/>
      <c r="E2404" s="2"/>
      <c r="F2404" s="2"/>
      <c r="G2404" s="2"/>
      <c r="H2404" s="2"/>
      <c r="I2404" s="8"/>
      <c r="J2404" s="8"/>
      <c r="K2404" s="8"/>
      <c r="L2404" s="8"/>
      <c r="M2404" s="8"/>
    </row>
    <row r="2405" spans="3:13" x14ac:dyDescent="0.25">
      <c r="C2405" s="3"/>
      <c r="D2405" s="6"/>
      <c r="E2405" s="2"/>
      <c r="F2405" s="2"/>
      <c r="G2405" s="2"/>
      <c r="H2405" s="2"/>
      <c r="I2405" s="8"/>
      <c r="J2405" s="8"/>
      <c r="K2405" s="8"/>
      <c r="L2405" s="8"/>
      <c r="M2405" s="8"/>
    </row>
    <row r="2406" spans="3:13" x14ac:dyDescent="0.25">
      <c r="C2406" s="3"/>
      <c r="D2406" s="6"/>
      <c r="E2406" s="2"/>
      <c r="F2406" s="2"/>
      <c r="G2406" s="2"/>
      <c r="H2406" s="2"/>
      <c r="I2406" s="8"/>
      <c r="J2406" s="8"/>
      <c r="K2406" s="8"/>
      <c r="L2406" s="8"/>
      <c r="M2406" s="8"/>
    </row>
    <row r="2407" spans="3:13" x14ac:dyDescent="0.25">
      <c r="C2407" s="3"/>
      <c r="D2407" s="6"/>
      <c r="E2407" s="2"/>
      <c r="F2407" s="2"/>
      <c r="G2407" s="2"/>
      <c r="H2407" s="2"/>
      <c r="I2407" s="8"/>
      <c r="J2407" s="8"/>
      <c r="K2407" s="8"/>
      <c r="L2407" s="8"/>
      <c r="M2407" s="8"/>
    </row>
    <row r="2408" spans="3:13" x14ac:dyDescent="0.25">
      <c r="C2408" s="3"/>
      <c r="D2408" s="6"/>
      <c r="E2408" s="2"/>
      <c r="F2408" s="2"/>
      <c r="G2408" s="2"/>
      <c r="H2408" s="2"/>
      <c r="I2408" s="8"/>
      <c r="J2408" s="8"/>
      <c r="K2408" s="8"/>
      <c r="L2408" s="8"/>
      <c r="M2408" s="8"/>
    </row>
    <row r="2409" spans="3:13" x14ac:dyDescent="0.25">
      <c r="C2409" s="3"/>
      <c r="D2409" s="6"/>
      <c r="E2409" s="2"/>
      <c r="F2409" s="2"/>
      <c r="G2409" s="2"/>
      <c r="H2409" s="2"/>
      <c r="I2409" s="8"/>
      <c r="J2409" s="8"/>
      <c r="K2409" s="8"/>
      <c r="L2409" s="8"/>
      <c r="M2409" s="8"/>
    </row>
    <row r="2410" spans="3:13" x14ac:dyDescent="0.25">
      <c r="C2410" s="3"/>
      <c r="D2410" s="6"/>
      <c r="E2410" s="2"/>
      <c r="F2410" s="2"/>
      <c r="G2410" s="2"/>
      <c r="H2410" s="2"/>
      <c r="I2410" s="8"/>
      <c r="J2410" s="8"/>
      <c r="K2410" s="8"/>
      <c r="L2410" s="8"/>
      <c r="M2410" s="8"/>
    </row>
    <row r="2411" spans="3:13" x14ac:dyDescent="0.25">
      <c r="C2411" s="3"/>
      <c r="D2411" s="6"/>
      <c r="E2411" s="2"/>
      <c r="F2411" s="2"/>
      <c r="G2411" s="2"/>
      <c r="H2411" s="2"/>
      <c r="I2411" s="8"/>
      <c r="J2411" s="8"/>
      <c r="K2411" s="8"/>
      <c r="L2411" s="8"/>
      <c r="M2411" s="8"/>
    </row>
    <row r="2412" spans="3:13" x14ac:dyDescent="0.25">
      <c r="C2412" s="3"/>
      <c r="D2412" s="6"/>
      <c r="E2412" s="2"/>
      <c r="F2412" s="2"/>
      <c r="G2412" s="2"/>
      <c r="H2412" s="2"/>
      <c r="I2412" s="8"/>
      <c r="J2412" s="8"/>
      <c r="K2412" s="8"/>
      <c r="L2412" s="8"/>
      <c r="M2412" s="8"/>
    </row>
    <row r="2413" spans="3:13" x14ac:dyDescent="0.25">
      <c r="C2413" s="3"/>
      <c r="D2413" s="6"/>
      <c r="E2413" s="2"/>
      <c r="F2413" s="2"/>
      <c r="G2413" s="2"/>
      <c r="H2413" s="2"/>
      <c r="I2413" s="8"/>
      <c r="J2413" s="8"/>
      <c r="K2413" s="8"/>
      <c r="L2413" s="8"/>
      <c r="M2413" s="8"/>
    </row>
    <row r="2414" spans="3:13" x14ac:dyDescent="0.25">
      <c r="C2414" s="3"/>
      <c r="D2414" s="6"/>
      <c r="E2414" s="2"/>
      <c r="F2414" s="2"/>
      <c r="G2414" s="2"/>
      <c r="H2414" s="2"/>
      <c r="I2414" s="8"/>
      <c r="J2414" s="8"/>
      <c r="K2414" s="8"/>
      <c r="L2414" s="8"/>
      <c r="M2414" s="8"/>
    </row>
    <row r="2415" spans="3:13" x14ac:dyDescent="0.25">
      <c r="C2415" s="3"/>
      <c r="D2415" s="6"/>
      <c r="E2415" s="2"/>
      <c r="F2415" s="2"/>
      <c r="G2415" s="2"/>
      <c r="H2415" s="2"/>
      <c r="I2415" s="8"/>
      <c r="J2415" s="8"/>
      <c r="K2415" s="8"/>
      <c r="L2415" s="8"/>
      <c r="M2415" s="8"/>
    </row>
    <row r="2416" spans="3:13" x14ac:dyDescent="0.25">
      <c r="C2416" s="3"/>
      <c r="D2416" s="6"/>
      <c r="E2416" s="2"/>
      <c r="F2416" s="2"/>
      <c r="G2416" s="2"/>
      <c r="H2416" s="2"/>
      <c r="I2416" s="8"/>
      <c r="J2416" s="8"/>
      <c r="K2416" s="8"/>
      <c r="L2416" s="8"/>
      <c r="M2416" s="8"/>
    </row>
    <row r="2417" spans="3:13" x14ac:dyDescent="0.25">
      <c r="C2417" s="3"/>
      <c r="D2417" s="6"/>
      <c r="E2417" s="2"/>
      <c r="F2417" s="2"/>
      <c r="G2417" s="2"/>
      <c r="H2417" s="2"/>
      <c r="I2417" s="8"/>
      <c r="J2417" s="8"/>
      <c r="K2417" s="8"/>
      <c r="L2417" s="8"/>
      <c r="M2417" s="8"/>
    </row>
    <row r="2418" spans="3:13" x14ac:dyDescent="0.25">
      <c r="C2418" s="3"/>
      <c r="D2418" s="6"/>
      <c r="E2418" s="2"/>
      <c r="F2418" s="2"/>
      <c r="G2418" s="2"/>
      <c r="H2418" s="2"/>
      <c r="I2418" s="8"/>
      <c r="J2418" s="8"/>
      <c r="K2418" s="8"/>
      <c r="L2418" s="8"/>
      <c r="M2418" s="8"/>
    </row>
    <row r="2419" spans="3:13" x14ac:dyDescent="0.25">
      <c r="C2419" s="3"/>
      <c r="D2419" s="6"/>
      <c r="E2419" s="2"/>
      <c r="F2419" s="2"/>
      <c r="G2419" s="2"/>
      <c r="H2419" s="2"/>
      <c r="I2419" s="8"/>
      <c r="J2419" s="8"/>
      <c r="K2419" s="8"/>
      <c r="L2419" s="8"/>
      <c r="M2419" s="8"/>
    </row>
    <row r="2420" spans="3:13" x14ac:dyDescent="0.25">
      <c r="C2420" s="3"/>
      <c r="D2420" s="6"/>
      <c r="E2420" s="2"/>
      <c r="F2420" s="2"/>
      <c r="G2420" s="2"/>
      <c r="H2420" s="2"/>
      <c r="I2420" s="8"/>
      <c r="J2420" s="8"/>
      <c r="K2420" s="8"/>
      <c r="L2420" s="8"/>
      <c r="M2420" s="8"/>
    </row>
    <row r="2421" spans="3:13" x14ac:dyDescent="0.25">
      <c r="C2421" s="3"/>
      <c r="D2421" s="6"/>
      <c r="E2421" s="2"/>
      <c r="F2421" s="2"/>
      <c r="G2421" s="2"/>
      <c r="H2421" s="2"/>
      <c r="I2421" s="8"/>
      <c r="J2421" s="8"/>
      <c r="K2421" s="8"/>
      <c r="L2421" s="8"/>
      <c r="M2421" s="8"/>
    </row>
    <row r="2422" spans="3:13" x14ac:dyDescent="0.25">
      <c r="C2422" s="3"/>
      <c r="D2422" s="6"/>
      <c r="E2422" s="2"/>
      <c r="F2422" s="2"/>
      <c r="G2422" s="2"/>
      <c r="H2422" s="2"/>
      <c r="I2422" s="8"/>
      <c r="J2422" s="8"/>
      <c r="K2422" s="8"/>
      <c r="L2422" s="8"/>
      <c r="M2422" s="8"/>
    </row>
    <row r="2423" spans="3:13" x14ac:dyDescent="0.25">
      <c r="C2423" s="3"/>
      <c r="D2423" s="6"/>
      <c r="E2423" s="2"/>
      <c r="F2423" s="2"/>
      <c r="G2423" s="2"/>
      <c r="H2423" s="2"/>
      <c r="I2423" s="8"/>
      <c r="J2423" s="8"/>
      <c r="K2423" s="8"/>
      <c r="L2423" s="8"/>
      <c r="M2423" s="8"/>
    </row>
    <row r="2424" spans="3:13" x14ac:dyDescent="0.25">
      <c r="C2424" s="3"/>
      <c r="D2424" s="6"/>
      <c r="E2424" s="2"/>
      <c r="F2424" s="2"/>
      <c r="G2424" s="2"/>
      <c r="H2424" s="2"/>
      <c r="I2424" s="8"/>
      <c r="J2424" s="8"/>
      <c r="K2424" s="8"/>
      <c r="L2424" s="8"/>
      <c r="M2424" s="8"/>
    </row>
    <row r="2425" spans="3:13" x14ac:dyDescent="0.25">
      <c r="C2425" s="3"/>
      <c r="D2425" s="6"/>
      <c r="E2425" s="2"/>
      <c r="F2425" s="2"/>
      <c r="G2425" s="2"/>
      <c r="H2425" s="2"/>
      <c r="I2425" s="8"/>
      <c r="J2425" s="8"/>
      <c r="K2425" s="8"/>
      <c r="L2425" s="8"/>
      <c r="M2425" s="8"/>
    </row>
    <row r="2426" spans="3:13" x14ac:dyDescent="0.25">
      <c r="C2426" s="3"/>
      <c r="D2426" s="6"/>
      <c r="E2426" s="2"/>
      <c r="F2426" s="2"/>
      <c r="G2426" s="2"/>
      <c r="H2426" s="2"/>
      <c r="I2426" s="8"/>
      <c r="J2426" s="8"/>
      <c r="K2426" s="8"/>
      <c r="L2426" s="8"/>
      <c r="M2426" s="8"/>
    </row>
    <row r="2427" spans="3:13" x14ac:dyDescent="0.25">
      <c r="C2427" s="3"/>
      <c r="D2427" s="6"/>
      <c r="E2427" s="2"/>
      <c r="F2427" s="2"/>
      <c r="G2427" s="2"/>
      <c r="H2427" s="2"/>
      <c r="I2427" s="8"/>
      <c r="J2427" s="8"/>
      <c r="K2427" s="8"/>
      <c r="L2427" s="8"/>
      <c r="M2427" s="8"/>
    </row>
    <row r="2428" spans="3:13" x14ac:dyDescent="0.25">
      <c r="C2428" s="3"/>
      <c r="D2428" s="6"/>
      <c r="E2428" s="2"/>
      <c r="F2428" s="2"/>
      <c r="G2428" s="2"/>
      <c r="H2428" s="2"/>
      <c r="I2428" s="8"/>
      <c r="J2428" s="8"/>
      <c r="K2428" s="8"/>
      <c r="L2428" s="8"/>
      <c r="M2428" s="8"/>
    </row>
    <row r="2429" spans="3:13" x14ac:dyDescent="0.25">
      <c r="C2429" s="3"/>
      <c r="D2429" s="6"/>
      <c r="E2429" s="2"/>
      <c r="F2429" s="2"/>
      <c r="G2429" s="2"/>
      <c r="H2429" s="2"/>
      <c r="I2429" s="8"/>
      <c r="J2429" s="8"/>
      <c r="K2429" s="8"/>
      <c r="L2429" s="8"/>
      <c r="M2429" s="8"/>
    </row>
    <row r="2430" spans="3:13" x14ac:dyDescent="0.25">
      <c r="C2430" s="3"/>
      <c r="D2430" s="6"/>
      <c r="E2430" s="2"/>
      <c r="F2430" s="2"/>
      <c r="G2430" s="2"/>
      <c r="H2430" s="2"/>
      <c r="I2430" s="8"/>
      <c r="J2430" s="8"/>
      <c r="K2430" s="8"/>
      <c r="L2430" s="8"/>
      <c r="M2430" s="8"/>
    </row>
    <row r="2431" spans="3:13" x14ac:dyDescent="0.25">
      <c r="C2431" s="3"/>
      <c r="D2431" s="6"/>
      <c r="E2431" s="2"/>
      <c r="F2431" s="2"/>
      <c r="G2431" s="2"/>
      <c r="H2431" s="2"/>
      <c r="I2431" s="8"/>
      <c r="J2431" s="8"/>
      <c r="K2431" s="8"/>
      <c r="L2431" s="8"/>
      <c r="M2431" s="8"/>
    </row>
    <row r="2432" spans="3:13" x14ac:dyDescent="0.25">
      <c r="C2432" s="3"/>
      <c r="D2432" s="6"/>
      <c r="E2432" s="2"/>
      <c r="F2432" s="2"/>
      <c r="G2432" s="2"/>
      <c r="H2432" s="2"/>
      <c r="I2432" s="8"/>
      <c r="J2432" s="8"/>
      <c r="K2432" s="8"/>
      <c r="L2432" s="8"/>
      <c r="M2432" s="8"/>
    </row>
    <row r="2433" spans="3:13" x14ac:dyDescent="0.25">
      <c r="C2433" s="3"/>
      <c r="D2433" s="6"/>
      <c r="E2433" s="2"/>
      <c r="F2433" s="2"/>
      <c r="G2433" s="2"/>
      <c r="H2433" s="2"/>
      <c r="I2433" s="8"/>
      <c r="J2433" s="8"/>
      <c r="K2433" s="8"/>
      <c r="L2433" s="8"/>
      <c r="M2433" s="8"/>
    </row>
    <row r="2434" spans="3:13" x14ac:dyDescent="0.25">
      <c r="C2434" s="3"/>
      <c r="D2434" s="6"/>
      <c r="E2434" s="2"/>
      <c r="F2434" s="2"/>
      <c r="G2434" s="2"/>
      <c r="H2434" s="2"/>
      <c r="I2434" s="8"/>
      <c r="J2434" s="8"/>
      <c r="K2434" s="8"/>
      <c r="L2434" s="8"/>
      <c r="M2434" s="8"/>
    </row>
    <row r="2435" spans="3:13" x14ac:dyDescent="0.25">
      <c r="C2435" s="3"/>
      <c r="D2435" s="6"/>
      <c r="E2435" s="2"/>
      <c r="F2435" s="2"/>
      <c r="G2435" s="2"/>
      <c r="H2435" s="2"/>
      <c r="I2435" s="8"/>
      <c r="J2435" s="8"/>
      <c r="K2435" s="8"/>
      <c r="L2435" s="8"/>
      <c r="M2435" s="8"/>
    </row>
    <row r="2436" spans="3:13" x14ac:dyDescent="0.25">
      <c r="C2436" s="3"/>
      <c r="D2436" s="6"/>
      <c r="E2436" s="2"/>
      <c r="F2436" s="2"/>
      <c r="G2436" s="2"/>
      <c r="H2436" s="2"/>
      <c r="I2436" s="8"/>
      <c r="J2436" s="8"/>
      <c r="K2436" s="8"/>
      <c r="L2436" s="8"/>
      <c r="M2436" s="8"/>
    </row>
    <row r="2437" spans="3:13" x14ac:dyDescent="0.25">
      <c r="C2437" s="3"/>
      <c r="D2437" s="6"/>
      <c r="E2437" s="2"/>
      <c r="F2437" s="2"/>
      <c r="G2437" s="2"/>
      <c r="H2437" s="2"/>
      <c r="I2437" s="8"/>
      <c r="J2437" s="8"/>
      <c r="K2437" s="8"/>
      <c r="L2437" s="8"/>
      <c r="M2437" s="8"/>
    </row>
    <row r="2438" spans="3:13" x14ac:dyDescent="0.25">
      <c r="C2438" s="3"/>
      <c r="D2438" s="6"/>
      <c r="E2438" s="2"/>
      <c r="F2438" s="2"/>
      <c r="G2438" s="2"/>
      <c r="H2438" s="2"/>
      <c r="I2438" s="8"/>
      <c r="J2438" s="8"/>
      <c r="K2438" s="8"/>
      <c r="L2438" s="8"/>
      <c r="M2438" s="8"/>
    </row>
    <row r="2439" spans="3:13" x14ac:dyDescent="0.25">
      <c r="C2439" s="3"/>
      <c r="D2439" s="6"/>
      <c r="E2439" s="2"/>
      <c r="F2439" s="2"/>
      <c r="G2439" s="2"/>
      <c r="H2439" s="2"/>
      <c r="I2439" s="8"/>
      <c r="J2439" s="8"/>
      <c r="K2439" s="8"/>
      <c r="L2439" s="8"/>
      <c r="M2439" s="8"/>
    </row>
    <row r="2440" spans="3:13" x14ac:dyDescent="0.25">
      <c r="C2440" s="3"/>
      <c r="D2440" s="6"/>
      <c r="E2440" s="2"/>
      <c r="F2440" s="2"/>
      <c r="G2440" s="2"/>
      <c r="H2440" s="2"/>
      <c r="I2440" s="8"/>
      <c r="J2440" s="8"/>
      <c r="K2440" s="8"/>
      <c r="L2440" s="8"/>
      <c r="M2440" s="8"/>
    </row>
    <row r="2441" spans="3:13" x14ac:dyDescent="0.25">
      <c r="C2441" s="3"/>
      <c r="D2441" s="6"/>
      <c r="E2441" s="2"/>
      <c r="F2441" s="2"/>
      <c r="G2441" s="2"/>
      <c r="H2441" s="2"/>
      <c r="I2441" s="8"/>
      <c r="J2441" s="8"/>
      <c r="K2441" s="8"/>
      <c r="L2441" s="8"/>
      <c r="M2441" s="8"/>
    </row>
    <row r="2442" spans="3:13" x14ac:dyDescent="0.25">
      <c r="C2442" s="3"/>
      <c r="D2442" s="6"/>
      <c r="E2442" s="2"/>
      <c r="F2442" s="2"/>
      <c r="G2442" s="2"/>
      <c r="H2442" s="2"/>
      <c r="I2442" s="8"/>
      <c r="J2442" s="8"/>
      <c r="K2442" s="8"/>
      <c r="L2442" s="8"/>
      <c r="M2442" s="8"/>
    </row>
    <row r="2443" spans="3:13" x14ac:dyDescent="0.25">
      <c r="C2443" s="3"/>
      <c r="D2443" s="6"/>
      <c r="E2443" s="2"/>
      <c r="F2443" s="2"/>
      <c r="G2443" s="2"/>
      <c r="H2443" s="2"/>
      <c r="I2443" s="8"/>
      <c r="J2443" s="8"/>
      <c r="K2443" s="8"/>
      <c r="L2443" s="8"/>
      <c r="M2443" s="8"/>
    </row>
    <row r="2444" spans="3:13" x14ac:dyDescent="0.25">
      <c r="C2444" s="3"/>
      <c r="D2444" s="6"/>
      <c r="E2444" s="2"/>
      <c r="F2444" s="2"/>
      <c r="G2444" s="2"/>
      <c r="H2444" s="2"/>
      <c r="I2444" s="8"/>
      <c r="J2444" s="8"/>
      <c r="K2444" s="8"/>
      <c r="L2444" s="8"/>
      <c r="M2444" s="8"/>
    </row>
    <row r="2445" spans="3:13" x14ac:dyDescent="0.25">
      <c r="C2445" s="3"/>
      <c r="D2445" s="6"/>
      <c r="E2445" s="2"/>
      <c r="F2445" s="2"/>
      <c r="G2445" s="2"/>
      <c r="H2445" s="2"/>
      <c r="I2445" s="8"/>
      <c r="J2445" s="8"/>
      <c r="K2445" s="8"/>
      <c r="L2445" s="8"/>
      <c r="M2445" s="8"/>
    </row>
    <row r="2446" spans="3:13" x14ac:dyDescent="0.25">
      <c r="C2446" s="3"/>
      <c r="D2446" s="6"/>
      <c r="E2446" s="2"/>
      <c r="F2446" s="2"/>
      <c r="G2446" s="2"/>
      <c r="H2446" s="2"/>
      <c r="I2446" s="8"/>
      <c r="J2446" s="8"/>
      <c r="K2446" s="8"/>
      <c r="L2446" s="8"/>
      <c r="M2446" s="8"/>
    </row>
    <row r="2447" spans="3:13" x14ac:dyDescent="0.25">
      <c r="C2447" s="3"/>
      <c r="D2447" s="6"/>
      <c r="E2447" s="2"/>
      <c r="F2447" s="2"/>
      <c r="G2447" s="2"/>
      <c r="H2447" s="2"/>
      <c r="I2447" s="8"/>
      <c r="J2447" s="8"/>
      <c r="K2447" s="8"/>
      <c r="L2447" s="8"/>
      <c r="M2447" s="8"/>
    </row>
    <row r="2448" spans="3:13" x14ac:dyDescent="0.25">
      <c r="C2448" s="3"/>
      <c r="D2448" s="6"/>
      <c r="E2448" s="2"/>
      <c r="F2448" s="2"/>
      <c r="G2448" s="2"/>
      <c r="H2448" s="2"/>
      <c r="I2448" s="8"/>
      <c r="J2448" s="8"/>
      <c r="K2448" s="8"/>
      <c r="L2448" s="8"/>
      <c r="M2448" s="8"/>
    </row>
    <row r="2449" spans="3:13" x14ac:dyDescent="0.25">
      <c r="C2449" s="3"/>
      <c r="D2449" s="6"/>
      <c r="E2449" s="2"/>
      <c r="F2449" s="2"/>
      <c r="G2449" s="2"/>
      <c r="H2449" s="2"/>
      <c r="I2449" s="8"/>
      <c r="J2449" s="8"/>
      <c r="K2449" s="8"/>
      <c r="L2449" s="8"/>
      <c r="M2449" s="8"/>
    </row>
    <row r="2450" spans="3:13" x14ac:dyDescent="0.25">
      <c r="C2450" s="3"/>
      <c r="D2450" s="6"/>
      <c r="E2450" s="2"/>
      <c r="F2450" s="2"/>
      <c r="G2450" s="2"/>
      <c r="H2450" s="2"/>
      <c r="I2450" s="8"/>
      <c r="J2450" s="8"/>
      <c r="K2450" s="8"/>
      <c r="L2450" s="8"/>
      <c r="M2450" s="8"/>
    </row>
    <row r="2451" spans="3:13" x14ac:dyDescent="0.25">
      <c r="C2451" s="3"/>
      <c r="D2451" s="6"/>
      <c r="E2451" s="2"/>
      <c r="F2451" s="2"/>
      <c r="G2451" s="2"/>
      <c r="H2451" s="2"/>
      <c r="I2451" s="8"/>
      <c r="J2451" s="8"/>
      <c r="K2451" s="8"/>
      <c r="L2451" s="8"/>
      <c r="M2451" s="8"/>
    </row>
    <row r="2452" spans="3:13" x14ac:dyDescent="0.25">
      <c r="C2452" s="3"/>
      <c r="D2452" s="6"/>
      <c r="E2452" s="2"/>
      <c r="F2452" s="2"/>
      <c r="G2452" s="2"/>
      <c r="H2452" s="2"/>
      <c r="I2452" s="8"/>
      <c r="J2452" s="8"/>
      <c r="K2452" s="8"/>
      <c r="L2452" s="8"/>
      <c r="M2452" s="8"/>
    </row>
    <row r="2453" spans="3:13" x14ac:dyDescent="0.25">
      <c r="C2453" s="3"/>
      <c r="D2453" s="6"/>
      <c r="E2453" s="2"/>
      <c r="F2453" s="2"/>
      <c r="G2453" s="2"/>
      <c r="H2453" s="2"/>
      <c r="I2453" s="8"/>
      <c r="J2453" s="8"/>
      <c r="K2453" s="8"/>
      <c r="L2453" s="8"/>
      <c r="M2453" s="8"/>
    </row>
    <row r="2454" spans="3:13" x14ac:dyDescent="0.25">
      <c r="C2454" s="3"/>
      <c r="D2454" s="6"/>
      <c r="E2454" s="2"/>
      <c r="F2454" s="2"/>
      <c r="G2454" s="2"/>
      <c r="H2454" s="2"/>
      <c r="I2454" s="8"/>
      <c r="J2454" s="8"/>
      <c r="K2454" s="8"/>
      <c r="L2454" s="8"/>
      <c r="M2454" s="8"/>
    </row>
    <row r="2455" spans="3:13" x14ac:dyDescent="0.25">
      <c r="C2455" s="3"/>
      <c r="D2455" s="6"/>
      <c r="E2455" s="2"/>
      <c r="F2455" s="2"/>
      <c r="G2455" s="2"/>
      <c r="H2455" s="2"/>
      <c r="I2455" s="8"/>
      <c r="J2455" s="8"/>
      <c r="K2455" s="8"/>
      <c r="L2455" s="8"/>
      <c r="M2455" s="8"/>
    </row>
    <row r="2456" spans="3:13" x14ac:dyDescent="0.25">
      <c r="C2456" s="3"/>
      <c r="D2456" s="6"/>
      <c r="E2456" s="2"/>
      <c r="F2456" s="2"/>
      <c r="G2456" s="2"/>
      <c r="H2456" s="2"/>
      <c r="I2456" s="8"/>
      <c r="J2456" s="8"/>
      <c r="K2456" s="8"/>
      <c r="L2456" s="8"/>
      <c r="M2456" s="8"/>
    </row>
    <row r="2457" spans="3:13" x14ac:dyDescent="0.25">
      <c r="C2457" s="3"/>
      <c r="D2457" s="6"/>
      <c r="E2457" s="2"/>
      <c r="F2457" s="2"/>
      <c r="G2457" s="2"/>
      <c r="H2457" s="2"/>
      <c r="I2457" s="8"/>
      <c r="J2457" s="8"/>
      <c r="K2457" s="8"/>
      <c r="L2457" s="8"/>
      <c r="M2457" s="8"/>
    </row>
    <row r="2458" spans="3:13" x14ac:dyDescent="0.25">
      <c r="C2458" s="3"/>
      <c r="D2458" s="6"/>
      <c r="E2458" s="2"/>
      <c r="F2458" s="2"/>
      <c r="G2458" s="2"/>
      <c r="H2458" s="2"/>
      <c r="I2458" s="8"/>
      <c r="J2458" s="8"/>
      <c r="K2458" s="8"/>
      <c r="L2458" s="8"/>
      <c r="M2458" s="8"/>
    </row>
    <row r="2459" spans="3:13" x14ac:dyDescent="0.25">
      <c r="C2459" s="3"/>
      <c r="D2459" s="6"/>
      <c r="E2459" s="2"/>
      <c r="F2459" s="2"/>
      <c r="G2459" s="2"/>
      <c r="H2459" s="2"/>
      <c r="I2459" s="8"/>
      <c r="J2459" s="8"/>
      <c r="K2459" s="8"/>
      <c r="L2459" s="8"/>
      <c r="M2459" s="8"/>
    </row>
    <row r="2460" spans="3:13" x14ac:dyDescent="0.25">
      <c r="C2460" s="3"/>
      <c r="D2460" s="6"/>
      <c r="E2460" s="2"/>
      <c r="F2460" s="2"/>
      <c r="G2460" s="2"/>
      <c r="H2460" s="2"/>
      <c r="I2460" s="8"/>
      <c r="J2460" s="8"/>
      <c r="K2460" s="8"/>
      <c r="L2460" s="8"/>
      <c r="M2460" s="8"/>
    </row>
    <row r="2461" spans="3:13" x14ac:dyDescent="0.25">
      <c r="C2461" s="3"/>
      <c r="D2461" s="6"/>
      <c r="E2461" s="2"/>
      <c r="F2461" s="2"/>
      <c r="G2461" s="2"/>
      <c r="H2461" s="2"/>
      <c r="I2461" s="8"/>
      <c r="J2461" s="8"/>
      <c r="K2461" s="8"/>
      <c r="L2461" s="8"/>
      <c r="M2461" s="8"/>
    </row>
    <row r="2462" spans="3:13" x14ac:dyDescent="0.25">
      <c r="C2462" s="3"/>
      <c r="D2462" s="6"/>
      <c r="E2462" s="2"/>
      <c r="F2462" s="2"/>
      <c r="G2462" s="2"/>
      <c r="H2462" s="2"/>
      <c r="I2462" s="8"/>
      <c r="J2462" s="8"/>
      <c r="K2462" s="8"/>
      <c r="L2462" s="8"/>
      <c r="M2462" s="8"/>
    </row>
    <row r="2463" spans="3:13" x14ac:dyDescent="0.25">
      <c r="C2463" s="3"/>
      <c r="D2463" s="6"/>
      <c r="E2463" s="2"/>
      <c r="F2463" s="2"/>
      <c r="G2463" s="2"/>
      <c r="H2463" s="2"/>
      <c r="I2463" s="8"/>
      <c r="J2463" s="8"/>
      <c r="K2463" s="8"/>
      <c r="L2463" s="8"/>
      <c r="M2463" s="8"/>
    </row>
    <row r="2464" spans="3:13" x14ac:dyDescent="0.25">
      <c r="C2464" s="3"/>
      <c r="D2464" s="6"/>
      <c r="E2464" s="2"/>
      <c r="F2464" s="2"/>
      <c r="G2464" s="2"/>
      <c r="H2464" s="2"/>
      <c r="I2464" s="8"/>
      <c r="J2464" s="8"/>
      <c r="K2464" s="8"/>
      <c r="L2464" s="8"/>
      <c r="M2464" s="8"/>
    </row>
    <row r="2465" spans="3:13" x14ac:dyDescent="0.25">
      <c r="C2465" s="3"/>
      <c r="D2465" s="6"/>
      <c r="E2465" s="2"/>
      <c r="F2465" s="2"/>
      <c r="G2465" s="2"/>
      <c r="H2465" s="2"/>
      <c r="I2465" s="8"/>
      <c r="J2465" s="8"/>
      <c r="K2465" s="8"/>
      <c r="L2465" s="8"/>
      <c r="M2465" s="8"/>
    </row>
    <row r="2466" spans="3:13" x14ac:dyDescent="0.25">
      <c r="C2466" s="3"/>
      <c r="D2466" s="6"/>
      <c r="E2466" s="2"/>
      <c r="F2466" s="2"/>
      <c r="G2466" s="2"/>
      <c r="H2466" s="2"/>
      <c r="I2466" s="8"/>
      <c r="J2466" s="8"/>
      <c r="K2466" s="8"/>
      <c r="L2466" s="8"/>
      <c r="M2466" s="8"/>
    </row>
    <row r="2467" spans="3:13" x14ac:dyDescent="0.25">
      <c r="C2467" s="3"/>
      <c r="D2467" s="6"/>
      <c r="E2467" s="2"/>
      <c r="F2467" s="2"/>
      <c r="G2467" s="2"/>
      <c r="H2467" s="2"/>
      <c r="I2467" s="8"/>
      <c r="J2467" s="8"/>
      <c r="K2467" s="8"/>
      <c r="L2467" s="8"/>
      <c r="M2467" s="8"/>
    </row>
    <row r="2468" spans="3:13" x14ac:dyDescent="0.25">
      <c r="C2468" s="3"/>
      <c r="D2468" s="6"/>
      <c r="E2468" s="2"/>
      <c r="F2468" s="2"/>
      <c r="G2468" s="2"/>
      <c r="H2468" s="2"/>
      <c r="I2468" s="8"/>
      <c r="J2468" s="8"/>
      <c r="K2468" s="8"/>
      <c r="L2468" s="8"/>
      <c r="M2468" s="8"/>
    </row>
    <row r="2469" spans="3:13" x14ac:dyDescent="0.25">
      <c r="C2469" s="3"/>
      <c r="D2469" s="6"/>
      <c r="E2469" s="2"/>
      <c r="F2469" s="2"/>
      <c r="G2469" s="2"/>
      <c r="H2469" s="2"/>
      <c r="I2469" s="8"/>
      <c r="J2469" s="8"/>
      <c r="K2469" s="8"/>
      <c r="L2469" s="8"/>
      <c r="M2469" s="8"/>
    </row>
    <row r="2470" spans="3:13" x14ac:dyDescent="0.25">
      <c r="C2470" s="3"/>
      <c r="D2470" s="6"/>
      <c r="E2470" s="2"/>
      <c r="F2470" s="2"/>
      <c r="G2470" s="2"/>
      <c r="H2470" s="2"/>
      <c r="I2470" s="8"/>
      <c r="J2470" s="8"/>
      <c r="K2470" s="8"/>
      <c r="L2470" s="8"/>
      <c r="M2470" s="8"/>
    </row>
    <row r="2471" spans="3:13" x14ac:dyDescent="0.25">
      <c r="C2471" s="3"/>
      <c r="D2471" s="6"/>
      <c r="E2471" s="2"/>
      <c r="F2471" s="2"/>
      <c r="G2471" s="2"/>
      <c r="H2471" s="2"/>
      <c r="I2471" s="8"/>
      <c r="J2471" s="8"/>
      <c r="K2471" s="8"/>
      <c r="L2471" s="8"/>
      <c r="M2471" s="8"/>
    </row>
    <row r="2472" spans="3:13" x14ac:dyDescent="0.25">
      <c r="C2472" s="3"/>
      <c r="D2472" s="6"/>
      <c r="E2472" s="2"/>
      <c r="F2472" s="2"/>
      <c r="G2472" s="2"/>
      <c r="H2472" s="2"/>
      <c r="I2472" s="8"/>
      <c r="J2472" s="8"/>
      <c r="K2472" s="8"/>
      <c r="L2472" s="8"/>
      <c r="M2472" s="8"/>
    </row>
    <row r="2473" spans="3:13" x14ac:dyDescent="0.25">
      <c r="C2473" s="3"/>
      <c r="D2473" s="6"/>
      <c r="E2473" s="2"/>
      <c r="F2473" s="2"/>
      <c r="G2473" s="2"/>
      <c r="H2473" s="2"/>
      <c r="I2473" s="8"/>
      <c r="J2473" s="8"/>
      <c r="K2473" s="8"/>
      <c r="L2473" s="8"/>
      <c r="M2473" s="8"/>
    </row>
    <row r="2474" spans="3:13" x14ac:dyDescent="0.25">
      <c r="C2474" s="3"/>
      <c r="D2474" s="6"/>
      <c r="E2474" s="2"/>
      <c r="F2474" s="2"/>
      <c r="G2474" s="2"/>
      <c r="H2474" s="2"/>
      <c r="I2474" s="8"/>
      <c r="J2474" s="8"/>
      <c r="K2474" s="8"/>
      <c r="L2474" s="8"/>
      <c r="M2474" s="8"/>
    </row>
    <row r="2475" spans="3:13" x14ac:dyDescent="0.25">
      <c r="C2475" s="3"/>
      <c r="D2475" s="6"/>
      <c r="E2475" s="2"/>
      <c r="F2475" s="2"/>
      <c r="G2475" s="2"/>
      <c r="H2475" s="2"/>
      <c r="I2475" s="8"/>
      <c r="J2475" s="8"/>
      <c r="K2475" s="8"/>
      <c r="L2475" s="8"/>
      <c r="M2475" s="8"/>
    </row>
    <row r="2476" spans="3:13" x14ac:dyDescent="0.25">
      <c r="C2476" s="3"/>
      <c r="D2476" s="6"/>
      <c r="E2476" s="2"/>
      <c r="F2476" s="2"/>
      <c r="G2476" s="2"/>
      <c r="H2476" s="2"/>
      <c r="I2476" s="8"/>
      <c r="J2476" s="8"/>
      <c r="K2476" s="8"/>
      <c r="L2476" s="8"/>
      <c r="M2476" s="8"/>
    </row>
    <row r="2477" spans="3:13" x14ac:dyDescent="0.25">
      <c r="C2477" s="3"/>
      <c r="D2477" s="6"/>
      <c r="E2477" s="2"/>
      <c r="F2477" s="2"/>
      <c r="G2477" s="2"/>
      <c r="H2477" s="2"/>
      <c r="I2477" s="8"/>
      <c r="J2477" s="8"/>
      <c r="K2477" s="8"/>
      <c r="L2477" s="8"/>
      <c r="M2477" s="8"/>
    </row>
    <row r="2478" spans="3:13" x14ac:dyDescent="0.25">
      <c r="C2478" s="3"/>
      <c r="D2478" s="6"/>
      <c r="E2478" s="2"/>
      <c r="F2478" s="2"/>
      <c r="G2478" s="2"/>
      <c r="H2478" s="2"/>
      <c r="I2478" s="8"/>
      <c r="J2478" s="8"/>
      <c r="K2478" s="8"/>
      <c r="L2478" s="8"/>
      <c r="M2478" s="8"/>
    </row>
    <row r="2479" spans="3:13" x14ac:dyDescent="0.25">
      <c r="C2479" s="3"/>
      <c r="D2479" s="6"/>
      <c r="E2479" s="2"/>
      <c r="F2479" s="2"/>
      <c r="G2479" s="2"/>
      <c r="H2479" s="2"/>
      <c r="I2479" s="8"/>
      <c r="J2479" s="8"/>
      <c r="K2479" s="8"/>
      <c r="L2479" s="8"/>
      <c r="M2479" s="8"/>
    </row>
    <row r="2480" spans="3:13" x14ac:dyDescent="0.25">
      <c r="C2480" s="3"/>
      <c r="D2480" s="6"/>
      <c r="E2480" s="2"/>
      <c r="F2480" s="2"/>
      <c r="G2480" s="2"/>
      <c r="H2480" s="2"/>
      <c r="I2480" s="8"/>
      <c r="J2480" s="8"/>
      <c r="K2480" s="8"/>
      <c r="L2480" s="8"/>
      <c r="M2480" s="8"/>
    </row>
    <row r="2481" spans="3:13" x14ac:dyDescent="0.25">
      <c r="C2481" s="3"/>
      <c r="D2481" s="6"/>
      <c r="E2481" s="2"/>
      <c r="F2481" s="2"/>
      <c r="G2481" s="2"/>
      <c r="H2481" s="2"/>
      <c r="I2481" s="8"/>
      <c r="J2481" s="8"/>
      <c r="K2481" s="8"/>
      <c r="L2481" s="8"/>
      <c r="M2481" s="8"/>
    </row>
    <row r="2482" spans="3:13" x14ac:dyDescent="0.25">
      <c r="C2482" s="3"/>
      <c r="D2482" s="6"/>
      <c r="E2482" s="2"/>
      <c r="F2482" s="2"/>
      <c r="G2482" s="2"/>
      <c r="H2482" s="2"/>
      <c r="I2482" s="8"/>
      <c r="J2482" s="8"/>
      <c r="K2482" s="8"/>
      <c r="L2482" s="8"/>
      <c r="M2482" s="8"/>
    </row>
    <row r="2483" spans="3:13" x14ac:dyDescent="0.25">
      <c r="C2483" s="3"/>
      <c r="D2483" s="6"/>
      <c r="E2483" s="2"/>
      <c r="F2483" s="2"/>
      <c r="G2483" s="2"/>
      <c r="H2483" s="2"/>
      <c r="I2483" s="8"/>
      <c r="J2483" s="8"/>
      <c r="K2483" s="8"/>
      <c r="L2483" s="8"/>
      <c r="M2483" s="8"/>
    </row>
    <row r="2484" spans="3:13" x14ac:dyDescent="0.25">
      <c r="C2484" s="3"/>
      <c r="D2484" s="6"/>
      <c r="E2484" s="2"/>
      <c r="F2484" s="2"/>
      <c r="G2484" s="2"/>
      <c r="H2484" s="2"/>
      <c r="I2484" s="8"/>
      <c r="J2484" s="8"/>
      <c r="K2484" s="8"/>
      <c r="L2484" s="8"/>
      <c r="M2484" s="8"/>
    </row>
    <row r="2485" spans="3:13" x14ac:dyDescent="0.25">
      <c r="C2485" s="3"/>
      <c r="D2485" s="6"/>
      <c r="E2485" s="2"/>
      <c r="F2485" s="2"/>
      <c r="G2485" s="2"/>
      <c r="H2485" s="2"/>
      <c r="I2485" s="8"/>
      <c r="J2485" s="8"/>
      <c r="K2485" s="8"/>
      <c r="L2485" s="8"/>
      <c r="M2485" s="8"/>
    </row>
    <row r="2486" spans="3:13" x14ac:dyDescent="0.25">
      <c r="C2486" s="3"/>
      <c r="D2486" s="6"/>
      <c r="E2486" s="2"/>
      <c r="F2486" s="2"/>
      <c r="G2486" s="2"/>
      <c r="H2486" s="2"/>
      <c r="I2486" s="8"/>
      <c r="J2486" s="8"/>
      <c r="K2486" s="8"/>
      <c r="L2486" s="8"/>
      <c r="M2486" s="8"/>
    </row>
    <row r="2487" spans="3:13" x14ac:dyDescent="0.25">
      <c r="C2487" s="3"/>
      <c r="D2487" s="6"/>
      <c r="E2487" s="2"/>
      <c r="F2487" s="2"/>
      <c r="G2487" s="2"/>
      <c r="H2487" s="2"/>
      <c r="I2487" s="8"/>
      <c r="J2487" s="8"/>
      <c r="K2487" s="8"/>
      <c r="L2487" s="8"/>
      <c r="M2487" s="8"/>
    </row>
    <row r="2488" spans="3:13" x14ac:dyDescent="0.25">
      <c r="C2488" s="3"/>
      <c r="D2488" s="6"/>
      <c r="E2488" s="2"/>
      <c r="F2488" s="2"/>
      <c r="G2488" s="2"/>
      <c r="H2488" s="2"/>
      <c r="I2488" s="8"/>
      <c r="J2488" s="8"/>
      <c r="K2488" s="8"/>
      <c r="L2488" s="8"/>
      <c r="M2488" s="8"/>
    </row>
    <row r="2489" spans="3:13" x14ac:dyDescent="0.25">
      <c r="C2489" s="3"/>
      <c r="D2489" s="6"/>
      <c r="E2489" s="2"/>
      <c r="F2489" s="2"/>
      <c r="G2489" s="2"/>
      <c r="H2489" s="2"/>
      <c r="I2489" s="8"/>
      <c r="J2489" s="8"/>
      <c r="K2489" s="8"/>
      <c r="L2489" s="8"/>
      <c r="M2489" s="8"/>
    </row>
    <row r="2490" spans="3:13" x14ac:dyDescent="0.25">
      <c r="C2490" s="3"/>
      <c r="D2490" s="6"/>
      <c r="E2490" s="2"/>
      <c r="F2490" s="2"/>
      <c r="G2490" s="2"/>
      <c r="H2490" s="2"/>
      <c r="I2490" s="8"/>
      <c r="J2490" s="8"/>
      <c r="K2490" s="8"/>
      <c r="L2490" s="8"/>
      <c r="M2490" s="8"/>
    </row>
    <row r="2491" spans="3:13" x14ac:dyDescent="0.25">
      <c r="C2491" s="3"/>
      <c r="D2491" s="6"/>
      <c r="E2491" s="2"/>
      <c r="F2491" s="2"/>
      <c r="G2491" s="2"/>
      <c r="H2491" s="2"/>
      <c r="I2491" s="8"/>
      <c r="J2491" s="8"/>
      <c r="K2491" s="8"/>
      <c r="L2491" s="8"/>
      <c r="M2491" s="8"/>
    </row>
    <row r="2492" spans="3:13" x14ac:dyDescent="0.25">
      <c r="C2492" s="3"/>
      <c r="D2492" s="6"/>
      <c r="E2492" s="2"/>
      <c r="F2492" s="2"/>
      <c r="G2492" s="2"/>
      <c r="H2492" s="2"/>
      <c r="I2492" s="8"/>
      <c r="J2492" s="8"/>
      <c r="K2492" s="8"/>
      <c r="L2492" s="8"/>
      <c r="M2492" s="8"/>
    </row>
    <row r="2493" spans="3:13" x14ac:dyDescent="0.25">
      <c r="C2493" s="3"/>
      <c r="D2493" s="6"/>
      <c r="E2493" s="2"/>
      <c r="F2493" s="2"/>
      <c r="G2493" s="2"/>
      <c r="H2493" s="2"/>
      <c r="I2493" s="8"/>
      <c r="J2493" s="8"/>
      <c r="K2493" s="8"/>
      <c r="L2493" s="8"/>
      <c r="M2493" s="8"/>
    </row>
    <row r="2494" spans="3:13" x14ac:dyDescent="0.25">
      <c r="C2494" s="3"/>
      <c r="D2494" s="6"/>
      <c r="E2494" s="2"/>
      <c r="F2494" s="2"/>
      <c r="G2494" s="2"/>
      <c r="H2494" s="2"/>
      <c r="I2494" s="8"/>
      <c r="J2494" s="8"/>
      <c r="K2494" s="8"/>
      <c r="L2494" s="8"/>
      <c r="M2494" s="8"/>
    </row>
    <row r="2495" spans="3:13" x14ac:dyDescent="0.25">
      <c r="C2495" s="3"/>
      <c r="D2495" s="6"/>
      <c r="E2495" s="2"/>
      <c r="F2495" s="2"/>
      <c r="G2495" s="2"/>
      <c r="H2495" s="2"/>
      <c r="I2495" s="8"/>
      <c r="J2495" s="8"/>
      <c r="K2495" s="8"/>
      <c r="L2495" s="8"/>
      <c r="M2495" s="8"/>
    </row>
    <row r="2496" spans="3:13" x14ac:dyDescent="0.25">
      <c r="C2496" s="3"/>
      <c r="D2496" s="6"/>
      <c r="E2496" s="2"/>
      <c r="F2496" s="2"/>
      <c r="G2496" s="2"/>
      <c r="H2496" s="2"/>
      <c r="I2496" s="8"/>
      <c r="J2496" s="8"/>
      <c r="K2496" s="8"/>
      <c r="L2496" s="8"/>
      <c r="M2496" s="8"/>
    </row>
    <row r="2497" spans="3:13" x14ac:dyDescent="0.25">
      <c r="C2497" s="3"/>
      <c r="D2497" s="6"/>
      <c r="E2497" s="2"/>
      <c r="F2497" s="2"/>
      <c r="G2497" s="2"/>
      <c r="H2497" s="2"/>
      <c r="I2497" s="8"/>
      <c r="J2497" s="8"/>
      <c r="K2497" s="8"/>
      <c r="L2497" s="8"/>
      <c r="M2497" s="8"/>
    </row>
    <row r="2498" spans="3:13" x14ac:dyDescent="0.25">
      <c r="C2498" s="3"/>
      <c r="D2498" s="6"/>
      <c r="E2498" s="2"/>
      <c r="F2498" s="2"/>
      <c r="G2498" s="2"/>
      <c r="H2498" s="2"/>
      <c r="I2498" s="8"/>
      <c r="J2498" s="8"/>
      <c r="K2498" s="8"/>
      <c r="L2498" s="8"/>
      <c r="M2498" s="8"/>
    </row>
    <row r="2499" spans="3:13" x14ac:dyDescent="0.25">
      <c r="C2499" s="3"/>
      <c r="D2499" s="6"/>
      <c r="E2499" s="2"/>
      <c r="F2499" s="2"/>
      <c r="G2499" s="2"/>
      <c r="H2499" s="2"/>
      <c r="I2499" s="8"/>
      <c r="J2499" s="8"/>
      <c r="K2499" s="8"/>
      <c r="L2499" s="8"/>
      <c r="M2499" s="8"/>
    </row>
    <row r="2500" spans="3:13" x14ac:dyDescent="0.25">
      <c r="C2500" s="3"/>
      <c r="D2500" s="6"/>
      <c r="E2500" s="2"/>
      <c r="F2500" s="2"/>
      <c r="G2500" s="2"/>
      <c r="H2500" s="2"/>
      <c r="I2500" s="8"/>
      <c r="J2500" s="8"/>
      <c r="K2500" s="8"/>
      <c r="L2500" s="8"/>
      <c r="M2500" s="8"/>
    </row>
    <row r="2501" spans="3:13" x14ac:dyDescent="0.25">
      <c r="C2501" s="3"/>
      <c r="D2501" s="6"/>
      <c r="E2501" s="2"/>
      <c r="F2501" s="2"/>
      <c r="G2501" s="2"/>
      <c r="H2501" s="2"/>
      <c r="I2501" s="8"/>
      <c r="J2501" s="8"/>
      <c r="K2501" s="8"/>
      <c r="L2501" s="8"/>
      <c r="M2501" s="8"/>
    </row>
    <row r="2502" spans="3:13" x14ac:dyDescent="0.25">
      <c r="C2502" s="3"/>
      <c r="D2502" s="6"/>
      <c r="E2502" s="2"/>
      <c r="F2502" s="2"/>
      <c r="G2502" s="2"/>
      <c r="H2502" s="2"/>
      <c r="I2502" s="8"/>
      <c r="J2502" s="8"/>
      <c r="K2502" s="8"/>
      <c r="L2502" s="8"/>
      <c r="M2502" s="8"/>
    </row>
    <row r="2503" spans="3:13" x14ac:dyDescent="0.25">
      <c r="C2503" s="3"/>
      <c r="D2503" s="6"/>
      <c r="E2503" s="2"/>
      <c r="F2503" s="2"/>
      <c r="G2503" s="2"/>
      <c r="H2503" s="2"/>
      <c r="I2503" s="8"/>
      <c r="J2503" s="8"/>
      <c r="K2503" s="8"/>
      <c r="L2503" s="8"/>
      <c r="M2503" s="8"/>
    </row>
    <row r="2504" spans="3:13" x14ac:dyDescent="0.25">
      <c r="C2504" s="3"/>
      <c r="D2504" s="6"/>
      <c r="E2504" s="2"/>
      <c r="F2504" s="2"/>
      <c r="G2504" s="2"/>
      <c r="H2504" s="2"/>
      <c r="I2504" s="8"/>
      <c r="J2504" s="8"/>
      <c r="K2504" s="8"/>
      <c r="L2504" s="8"/>
      <c r="M2504" s="8"/>
    </row>
    <row r="2505" spans="3:13" x14ac:dyDescent="0.25">
      <c r="C2505" s="3"/>
      <c r="D2505" s="6"/>
      <c r="E2505" s="2"/>
      <c r="F2505" s="2"/>
      <c r="G2505" s="2"/>
      <c r="H2505" s="2"/>
      <c r="I2505" s="8"/>
      <c r="J2505" s="8"/>
      <c r="K2505" s="8"/>
      <c r="L2505" s="8"/>
      <c r="M2505" s="8"/>
    </row>
    <row r="2506" spans="3:13" x14ac:dyDescent="0.25">
      <c r="C2506" s="3"/>
      <c r="D2506" s="6"/>
      <c r="E2506" s="2"/>
      <c r="F2506" s="2"/>
      <c r="G2506" s="2"/>
      <c r="H2506" s="2"/>
      <c r="I2506" s="8"/>
      <c r="J2506" s="8"/>
      <c r="K2506" s="8"/>
      <c r="L2506" s="8"/>
      <c r="M2506" s="8"/>
    </row>
    <row r="2507" spans="3:13" x14ac:dyDescent="0.25">
      <c r="C2507" s="3"/>
      <c r="D2507" s="6"/>
      <c r="E2507" s="2"/>
      <c r="F2507" s="2"/>
      <c r="G2507" s="2"/>
      <c r="H2507" s="2"/>
      <c r="I2507" s="8"/>
      <c r="J2507" s="8"/>
      <c r="K2507" s="8"/>
      <c r="L2507" s="8"/>
      <c r="M2507" s="8"/>
    </row>
    <row r="2508" spans="3:13" x14ac:dyDescent="0.25">
      <c r="C2508" s="3"/>
      <c r="D2508" s="6"/>
      <c r="E2508" s="2"/>
      <c r="F2508" s="2"/>
      <c r="G2508" s="2"/>
      <c r="H2508" s="2"/>
      <c r="I2508" s="8"/>
      <c r="J2508" s="8"/>
      <c r="K2508" s="8"/>
      <c r="L2508" s="8"/>
      <c r="M2508" s="8"/>
    </row>
    <row r="2509" spans="3:13" x14ac:dyDescent="0.25">
      <c r="C2509" s="3"/>
      <c r="D2509" s="6"/>
      <c r="E2509" s="2"/>
      <c r="F2509" s="2"/>
      <c r="G2509" s="2"/>
      <c r="H2509" s="2"/>
      <c r="I2509" s="8"/>
      <c r="J2509" s="8"/>
      <c r="K2509" s="8"/>
      <c r="L2509" s="8"/>
      <c r="M2509" s="8"/>
    </row>
    <row r="2510" spans="3:13" x14ac:dyDescent="0.25">
      <c r="C2510" s="3"/>
      <c r="D2510" s="6"/>
      <c r="E2510" s="2"/>
      <c r="F2510" s="2"/>
      <c r="G2510" s="2"/>
      <c r="H2510" s="2"/>
      <c r="I2510" s="8"/>
      <c r="J2510" s="8"/>
      <c r="K2510" s="8"/>
      <c r="L2510" s="8"/>
      <c r="M2510" s="8"/>
    </row>
    <row r="2511" spans="3:13" x14ac:dyDescent="0.25">
      <c r="C2511" s="3"/>
      <c r="D2511" s="6"/>
      <c r="E2511" s="2"/>
      <c r="F2511" s="2"/>
      <c r="G2511" s="2"/>
      <c r="H2511" s="2"/>
      <c r="I2511" s="8"/>
      <c r="J2511" s="8"/>
      <c r="K2511" s="8"/>
      <c r="L2511" s="8"/>
      <c r="M2511" s="8"/>
    </row>
    <row r="2512" spans="3:13" x14ac:dyDescent="0.25">
      <c r="C2512" s="3"/>
      <c r="D2512" s="6"/>
      <c r="E2512" s="2"/>
      <c r="F2512" s="2"/>
      <c r="G2512" s="2"/>
      <c r="H2512" s="2"/>
      <c r="I2512" s="8"/>
      <c r="J2512" s="8"/>
      <c r="K2512" s="8"/>
      <c r="L2512" s="8"/>
      <c r="M2512" s="8"/>
    </row>
    <row r="2513" spans="3:13" x14ac:dyDescent="0.25">
      <c r="C2513" s="3"/>
      <c r="D2513" s="6"/>
      <c r="E2513" s="2"/>
      <c r="F2513" s="2"/>
      <c r="G2513" s="2"/>
      <c r="H2513" s="2"/>
      <c r="I2513" s="8"/>
      <c r="J2513" s="8"/>
      <c r="K2513" s="8"/>
      <c r="L2513" s="8"/>
      <c r="M2513" s="8"/>
    </row>
    <row r="2514" spans="3:13" x14ac:dyDescent="0.25">
      <c r="C2514" s="3"/>
      <c r="D2514" s="6"/>
      <c r="E2514" s="2"/>
      <c r="F2514" s="2"/>
      <c r="G2514" s="2"/>
      <c r="H2514" s="2"/>
      <c r="I2514" s="8"/>
      <c r="J2514" s="8"/>
      <c r="K2514" s="8"/>
      <c r="L2514" s="8"/>
      <c r="M2514" s="8"/>
    </row>
    <row r="2515" spans="3:13" x14ac:dyDescent="0.25">
      <c r="C2515" s="3"/>
      <c r="D2515" s="6"/>
      <c r="E2515" s="2"/>
      <c r="F2515" s="2"/>
      <c r="G2515" s="2"/>
      <c r="H2515" s="2"/>
      <c r="I2515" s="8"/>
      <c r="J2515" s="8"/>
      <c r="K2515" s="8"/>
      <c r="L2515" s="8"/>
      <c r="M2515" s="8"/>
    </row>
    <row r="2516" spans="3:13" x14ac:dyDescent="0.25">
      <c r="C2516" s="3"/>
      <c r="D2516" s="6"/>
      <c r="E2516" s="2"/>
      <c r="F2516" s="2"/>
      <c r="G2516" s="2"/>
      <c r="H2516" s="2"/>
      <c r="I2516" s="8"/>
      <c r="J2516" s="8"/>
      <c r="K2516" s="8"/>
      <c r="L2516" s="8"/>
      <c r="M2516" s="8"/>
    </row>
    <row r="2517" spans="3:13" x14ac:dyDescent="0.25">
      <c r="C2517" s="3"/>
      <c r="D2517" s="6"/>
      <c r="E2517" s="2"/>
      <c r="F2517" s="2"/>
      <c r="G2517" s="2"/>
      <c r="H2517" s="2"/>
      <c r="I2517" s="8"/>
      <c r="J2517" s="8"/>
      <c r="K2517" s="8"/>
      <c r="L2517" s="8"/>
      <c r="M2517" s="8"/>
    </row>
    <row r="2518" spans="3:13" x14ac:dyDescent="0.25">
      <c r="C2518" s="3"/>
      <c r="D2518" s="6"/>
      <c r="E2518" s="2"/>
      <c r="F2518" s="2"/>
      <c r="G2518" s="2"/>
      <c r="H2518" s="2"/>
      <c r="I2518" s="8"/>
      <c r="J2518" s="8"/>
      <c r="K2518" s="8"/>
      <c r="L2518" s="8"/>
      <c r="M2518" s="8"/>
    </row>
    <row r="2519" spans="3:13" x14ac:dyDescent="0.25">
      <c r="C2519" s="3"/>
      <c r="D2519" s="6"/>
      <c r="E2519" s="2"/>
      <c r="F2519" s="2"/>
      <c r="G2519" s="2"/>
      <c r="H2519" s="2"/>
      <c r="I2519" s="8"/>
      <c r="J2519" s="8"/>
      <c r="K2519" s="8"/>
      <c r="L2519" s="8"/>
      <c r="M2519" s="8"/>
    </row>
    <row r="2520" spans="3:13" x14ac:dyDescent="0.25">
      <c r="C2520" s="3"/>
      <c r="D2520" s="6"/>
      <c r="E2520" s="2"/>
      <c r="F2520" s="2"/>
      <c r="G2520" s="2"/>
      <c r="H2520" s="2"/>
      <c r="I2520" s="8"/>
      <c r="J2520" s="8"/>
      <c r="K2520" s="8"/>
      <c r="L2520" s="8"/>
      <c r="M2520" s="8"/>
    </row>
    <row r="2521" spans="3:13" x14ac:dyDescent="0.25">
      <c r="C2521" s="3"/>
      <c r="D2521" s="6"/>
      <c r="E2521" s="2"/>
      <c r="F2521" s="2"/>
      <c r="G2521" s="2"/>
      <c r="H2521" s="2"/>
      <c r="I2521" s="8"/>
      <c r="J2521" s="8"/>
      <c r="K2521" s="8"/>
      <c r="L2521" s="8"/>
      <c r="M2521" s="8"/>
    </row>
    <row r="2522" spans="3:13" x14ac:dyDescent="0.25">
      <c r="C2522" s="3"/>
      <c r="D2522" s="6"/>
      <c r="E2522" s="2"/>
      <c r="F2522" s="2"/>
      <c r="G2522" s="2"/>
      <c r="H2522" s="2"/>
      <c r="I2522" s="8"/>
      <c r="J2522" s="8"/>
      <c r="K2522" s="8"/>
      <c r="L2522" s="8"/>
      <c r="M2522" s="8"/>
    </row>
    <row r="2523" spans="3:13" x14ac:dyDescent="0.25">
      <c r="C2523" s="3"/>
      <c r="D2523" s="6"/>
      <c r="E2523" s="2"/>
      <c r="F2523" s="2"/>
      <c r="G2523" s="2"/>
      <c r="H2523" s="2"/>
      <c r="I2523" s="8"/>
      <c r="J2523" s="8"/>
      <c r="K2523" s="8"/>
      <c r="L2523" s="8"/>
      <c r="M2523" s="8"/>
    </row>
    <row r="2524" spans="3:13" x14ac:dyDescent="0.25">
      <c r="C2524" s="3"/>
      <c r="D2524" s="6"/>
      <c r="E2524" s="2"/>
      <c r="F2524" s="2"/>
      <c r="G2524" s="2"/>
      <c r="H2524" s="2"/>
      <c r="I2524" s="8"/>
      <c r="J2524" s="8"/>
      <c r="K2524" s="8"/>
      <c r="L2524" s="8"/>
      <c r="M2524" s="8"/>
    </row>
    <row r="2525" spans="3:13" x14ac:dyDescent="0.25">
      <c r="C2525" s="3"/>
      <c r="D2525" s="6"/>
      <c r="E2525" s="2"/>
      <c r="F2525" s="2"/>
      <c r="G2525" s="2"/>
      <c r="H2525" s="2"/>
      <c r="I2525" s="8"/>
      <c r="J2525" s="8"/>
      <c r="K2525" s="8"/>
      <c r="L2525" s="8"/>
      <c r="M2525" s="8"/>
    </row>
    <row r="2526" spans="3:13" x14ac:dyDescent="0.25">
      <c r="C2526" s="3"/>
      <c r="D2526" s="6"/>
      <c r="E2526" s="2"/>
      <c r="F2526" s="2"/>
      <c r="G2526" s="2"/>
      <c r="H2526" s="2"/>
      <c r="I2526" s="8"/>
      <c r="J2526" s="8"/>
      <c r="K2526" s="8"/>
      <c r="L2526" s="8"/>
      <c r="M2526" s="8"/>
    </row>
    <row r="2527" spans="3:13" x14ac:dyDescent="0.25">
      <c r="C2527" s="3"/>
      <c r="D2527" s="6"/>
      <c r="E2527" s="2"/>
      <c r="F2527" s="2"/>
      <c r="G2527" s="2"/>
      <c r="H2527" s="2"/>
      <c r="I2527" s="8"/>
      <c r="J2527" s="8"/>
      <c r="K2527" s="8"/>
      <c r="L2527" s="8"/>
      <c r="M2527" s="8"/>
    </row>
    <row r="2528" spans="3:13" x14ac:dyDescent="0.25">
      <c r="C2528" s="3"/>
      <c r="D2528" s="6"/>
      <c r="E2528" s="2"/>
      <c r="F2528" s="2"/>
      <c r="G2528" s="2"/>
      <c r="H2528" s="2"/>
      <c r="I2528" s="8"/>
      <c r="J2528" s="8"/>
      <c r="K2528" s="8"/>
      <c r="L2528" s="8"/>
      <c r="M2528" s="8"/>
    </row>
    <row r="2529" spans="3:13" x14ac:dyDescent="0.25">
      <c r="C2529" s="3"/>
      <c r="D2529" s="6"/>
      <c r="E2529" s="2"/>
      <c r="F2529" s="2"/>
      <c r="G2529" s="2"/>
      <c r="H2529" s="2"/>
      <c r="I2529" s="8"/>
      <c r="J2529" s="8"/>
      <c r="K2529" s="8"/>
      <c r="L2529" s="8"/>
      <c r="M2529" s="8"/>
    </row>
    <row r="2530" spans="3:13" x14ac:dyDescent="0.25">
      <c r="C2530" s="3"/>
      <c r="D2530" s="6"/>
      <c r="E2530" s="2"/>
      <c r="F2530" s="2"/>
      <c r="G2530" s="2"/>
      <c r="H2530" s="2"/>
      <c r="I2530" s="8"/>
      <c r="J2530" s="8"/>
      <c r="K2530" s="8"/>
      <c r="L2530" s="8"/>
      <c r="M2530" s="8"/>
    </row>
    <row r="2531" spans="3:13" x14ac:dyDescent="0.25">
      <c r="C2531" s="3"/>
      <c r="D2531" s="6"/>
      <c r="E2531" s="2"/>
      <c r="F2531" s="2"/>
      <c r="G2531" s="2"/>
      <c r="H2531" s="2"/>
      <c r="I2531" s="8"/>
      <c r="J2531" s="8"/>
      <c r="K2531" s="8"/>
      <c r="L2531" s="8"/>
      <c r="M2531" s="8"/>
    </row>
    <row r="2532" spans="3:13" x14ac:dyDescent="0.25">
      <c r="C2532" s="3"/>
      <c r="D2532" s="6"/>
      <c r="E2532" s="2"/>
      <c r="F2532" s="2"/>
      <c r="G2532" s="2"/>
      <c r="H2532" s="2"/>
      <c r="I2532" s="8"/>
      <c r="J2532" s="8"/>
      <c r="K2532" s="8"/>
      <c r="L2532" s="8"/>
      <c r="M2532" s="8"/>
    </row>
    <row r="2533" spans="3:13" x14ac:dyDescent="0.25">
      <c r="C2533" s="3"/>
      <c r="D2533" s="6"/>
      <c r="E2533" s="2"/>
      <c r="F2533" s="2"/>
      <c r="G2533" s="2"/>
      <c r="H2533" s="2"/>
      <c r="I2533" s="8"/>
      <c r="J2533" s="8"/>
      <c r="K2533" s="8"/>
      <c r="L2533" s="8"/>
      <c r="M2533" s="8"/>
    </row>
    <row r="2534" spans="3:13" x14ac:dyDescent="0.25">
      <c r="C2534" s="3"/>
      <c r="D2534" s="6"/>
      <c r="E2534" s="2"/>
      <c r="F2534" s="2"/>
      <c r="G2534" s="2"/>
      <c r="H2534" s="2"/>
      <c r="I2534" s="8"/>
      <c r="J2534" s="8"/>
      <c r="K2534" s="8"/>
      <c r="L2534" s="8"/>
      <c r="M2534" s="8"/>
    </row>
    <row r="2535" spans="3:13" x14ac:dyDescent="0.25">
      <c r="C2535" s="3"/>
      <c r="D2535" s="6"/>
      <c r="E2535" s="2"/>
      <c r="F2535" s="2"/>
      <c r="G2535" s="2"/>
      <c r="H2535" s="2"/>
      <c r="I2535" s="8"/>
      <c r="J2535" s="8"/>
      <c r="K2535" s="8"/>
      <c r="L2535" s="8"/>
      <c r="M2535" s="8"/>
    </row>
    <row r="2536" spans="3:13" x14ac:dyDescent="0.25">
      <c r="C2536" s="3"/>
      <c r="D2536" s="6"/>
      <c r="E2536" s="2"/>
      <c r="F2536" s="2"/>
      <c r="G2536" s="2"/>
      <c r="H2536" s="2"/>
      <c r="I2536" s="8"/>
      <c r="J2536" s="8"/>
      <c r="K2536" s="8"/>
      <c r="L2536" s="8"/>
      <c r="M2536" s="8"/>
    </row>
    <row r="2537" spans="3:13" x14ac:dyDescent="0.25">
      <c r="C2537" s="3"/>
      <c r="D2537" s="6"/>
      <c r="E2537" s="2"/>
      <c r="F2537" s="2"/>
      <c r="G2537" s="2"/>
      <c r="H2537" s="2"/>
      <c r="I2537" s="8"/>
      <c r="J2537" s="8"/>
      <c r="K2537" s="8"/>
      <c r="L2537" s="8"/>
      <c r="M2537" s="8"/>
    </row>
    <row r="2538" spans="3:13" x14ac:dyDescent="0.25">
      <c r="C2538" s="3"/>
      <c r="D2538" s="6"/>
      <c r="E2538" s="2"/>
      <c r="F2538" s="2"/>
      <c r="G2538" s="2"/>
      <c r="H2538" s="2"/>
      <c r="I2538" s="8"/>
      <c r="J2538" s="8"/>
      <c r="K2538" s="8"/>
      <c r="L2538" s="8"/>
      <c r="M2538" s="8"/>
    </row>
    <row r="2539" spans="3:13" x14ac:dyDescent="0.25">
      <c r="C2539" s="3"/>
      <c r="D2539" s="6"/>
      <c r="E2539" s="2"/>
      <c r="F2539" s="2"/>
      <c r="G2539" s="2"/>
      <c r="H2539" s="2"/>
      <c r="I2539" s="8"/>
      <c r="J2539" s="8"/>
      <c r="K2539" s="8"/>
      <c r="L2539" s="8"/>
      <c r="M2539" s="8"/>
    </row>
    <row r="2540" spans="3:13" x14ac:dyDescent="0.25">
      <c r="C2540" s="3"/>
      <c r="D2540" s="6"/>
      <c r="E2540" s="2"/>
      <c r="F2540" s="2"/>
      <c r="G2540" s="2"/>
      <c r="H2540" s="2"/>
      <c r="I2540" s="8"/>
      <c r="J2540" s="8"/>
      <c r="K2540" s="8"/>
      <c r="L2540" s="8"/>
      <c r="M2540" s="8"/>
    </row>
    <row r="2541" spans="3:13" x14ac:dyDescent="0.25">
      <c r="C2541" s="3"/>
      <c r="D2541" s="6"/>
      <c r="E2541" s="2"/>
      <c r="F2541" s="2"/>
      <c r="G2541" s="2"/>
      <c r="H2541" s="2"/>
      <c r="I2541" s="8"/>
      <c r="J2541" s="8"/>
      <c r="K2541" s="8"/>
      <c r="L2541" s="8"/>
      <c r="M2541" s="8"/>
    </row>
    <row r="2542" spans="3:13" x14ac:dyDescent="0.25">
      <c r="C2542" s="3"/>
      <c r="D2542" s="6"/>
      <c r="E2542" s="2"/>
      <c r="F2542" s="2"/>
      <c r="G2542" s="2"/>
      <c r="H2542" s="2"/>
      <c r="I2542" s="8"/>
      <c r="J2542" s="8"/>
      <c r="K2542" s="8"/>
      <c r="L2542" s="8"/>
      <c r="M2542" s="8"/>
    </row>
    <row r="2543" spans="3:13" x14ac:dyDescent="0.25">
      <c r="C2543" s="3"/>
      <c r="D2543" s="6"/>
      <c r="E2543" s="2"/>
      <c r="F2543" s="2"/>
      <c r="G2543" s="2"/>
      <c r="H2543" s="2"/>
      <c r="I2543" s="8"/>
      <c r="J2543" s="8"/>
      <c r="K2543" s="8"/>
      <c r="L2543" s="8"/>
      <c r="M2543" s="8"/>
    </row>
    <row r="2544" spans="3:13" x14ac:dyDescent="0.25">
      <c r="C2544" s="3"/>
      <c r="D2544" s="6"/>
      <c r="E2544" s="2"/>
      <c r="F2544" s="2"/>
      <c r="G2544" s="2"/>
      <c r="H2544" s="2"/>
      <c r="I2544" s="8"/>
      <c r="J2544" s="8"/>
      <c r="K2544" s="8"/>
      <c r="L2544" s="8"/>
      <c r="M2544" s="8"/>
    </row>
    <row r="2545" spans="3:13" x14ac:dyDescent="0.25">
      <c r="C2545" s="3"/>
      <c r="D2545" s="6"/>
      <c r="E2545" s="2"/>
      <c r="F2545" s="2"/>
      <c r="G2545" s="2"/>
      <c r="H2545" s="2"/>
      <c r="I2545" s="8"/>
      <c r="J2545" s="8"/>
      <c r="K2545" s="8"/>
      <c r="L2545" s="8"/>
      <c r="M2545" s="8"/>
    </row>
    <row r="2546" spans="3:13" x14ac:dyDescent="0.25">
      <c r="C2546" s="3"/>
      <c r="D2546" s="6"/>
      <c r="E2546" s="2"/>
      <c r="F2546" s="2"/>
      <c r="G2546" s="2"/>
      <c r="H2546" s="2"/>
      <c r="I2546" s="8"/>
      <c r="J2546" s="8"/>
      <c r="K2546" s="8"/>
      <c r="L2546" s="8"/>
      <c r="M2546" s="8"/>
    </row>
    <row r="2547" spans="3:13" x14ac:dyDescent="0.25">
      <c r="C2547" s="3"/>
      <c r="D2547" s="6"/>
      <c r="E2547" s="2"/>
      <c r="F2547" s="2"/>
      <c r="G2547" s="2"/>
      <c r="H2547" s="2"/>
      <c r="I2547" s="8"/>
      <c r="J2547" s="8"/>
      <c r="K2547" s="8"/>
      <c r="L2547" s="8"/>
      <c r="M2547" s="8"/>
    </row>
    <row r="2548" spans="3:13" x14ac:dyDescent="0.25">
      <c r="C2548" s="3"/>
      <c r="D2548" s="6"/>
      <c r="E2548" s="2"/>
      <c r="F2548" s="2"/>
      <c r="G2548" s="2"/>
      <c r="H2548" s="2"/>
      <c r="I2548" s="8"/>
      <c r="J2548" s="8"/>
      <c r="K2548" s="8"/>
      <c r="L2548" s="8"/>
      <c r="M2548" s="8"/>
    </row>
    <row r="2549" spans="3:13" x14ac:dyDescent="0.25">
      <c r="C2549" s="3"/>
      <c r="D2549" s="6"/>
      <c r="E2549" s="2"/>
      <c r="F2549" s="2"/>
      <c r="G2549" s="2"/>
      <c r="H2549" s="2"/>
      <c r="I2549" s="8"/>
      <c r="J2549" s="8"/>
      <c r="K2549" s="8"/>
      <c r="L2549" s="8"/>
      <c r="M2549" s="8"/>
    </row>
    <row r="2550" spans="3:13" x14ac:dyDescent="0.25">
      <c r="C2550" s="3"/>
      <c r="D2550" s="6"/>
      <c r="E2550" s="2"/>
      <c r="F2550" s="2"/>
      <c r="G2550" s="2"/>
      <c r="H2550" s="2"/>
      <c r="I2550" s="8"/>
      <c r="J2550" s="8"/>
      <c r="K2550" s="8"/>
      <c r="L2550" s="8"/>
      <c r="M2550" s="8"/>
    </row>
    <row r="2551" spans="3:13" x14ac:dyDescent="0.25">
      <c r="C2551" s="3"/>
      <c r="D2551" s="6"/>
      <c r="E2551" s="2"/>
      <c r="F2551" s="2"/>
      <c r="G2551" s="2"/>
      <c r="H2551" s="2"/>
      <c r="I2551" s="8"/>
      <c r="J2551" s="8"/>
      <c r="K2551" s="8"/>
      <c r="L2551" s="8"/>
      <c r="M2551" s="8"/>
    </row>
    <row r="2552" spans="3:13" x14ac:dyDescent="0.25">
      <c r="C2552" s="3"/>
      <c r="D2552" s="6"/>
      <c r="E2552" s="2"/>
      <c r="F2552" s="2"/>
      <c r="G2552" s="2"/>
      <c r="H2552" s="2"/>
      <c r="I2552" s="8"/>
      <c r="J2552" s="8"/>
      <c r="K2552" s="8"/>
      <c r="L2552" s="8"/>
      <c r="M2552" s="8"/>
    </row>
    <row r="2553" spans="3:13" x14ac:dyDescent="0.25">
      <c r="C2553" s="3"/>
      <c r="D2553" s="6"/>
      <c r="E2553" s="2"/>
      <c r="F2553" s="2"/>
      <c r="G2553" s="2"/>
      <c r="H2553" s="2"/>
      <c r="I2553" s="8"/>
      <c r="J2553" s="8"/>
      <c r="K2553" s="8"/>
      <c r="L2553" s="8"/>
      <c r="M2553" s="8"/>
    </row>
    <row r="2554" spans="3:13" x14ac:dyDescent="0.25">
      <c r="C2554" s="3"/>
      <c r="D2554" s="6"/>
      <c r="E2554" s="2"/>
      <c r="F2554" s="2"/>
      <c r="G2554" s="2"/>
      <c r="H2554" s="2"/>
      <c r="I2554" s="8"/>
      <c r="J2554" s="8"/>
      <c r="K2554" s="8"/>
      <c r="L2554" s="8"/>
      <c r="M2554" s="8"/>
    </row>
    <row r="2555" spans="3:13" x14ac:dyDescent="0.25">
      <c r="C2555" s="3"/>
      <c r="D2555" s="6"/>
      <c r="E2555" s="2"/>
      <c r="F2555" s="2"/>
      <c r="G2555" s="2"/>
      <c r="H2555" s="2"/>
      <c r="I2555" s="8"/>
      <c r="J2555" s="8"/>
      <c r="K2555" s="8"/>
      <c r="L2555" s="8"/>
      <c r="M2555" s="8"/>
    </row>
    <row r="2556" spans="3:13" x14ac:dyDescent="0.25">
      <c r="C2556" s="3"/>
      <c r="D2556" s="6"/>
      <c r="E2556" s="2"/>
      <c r="F2556" s="2"/>
      <c r="G2556" s="2"/>
      <c r="H2556" s="2"/>
      <c r="I2556" s="8"/>
      <c r="J2556" s="8"/>
      <c r="K2556" s="8"/>
      <c r="L2556" s="8"/>
      <c r="M2556" s="8"/>
    </row>
    <row r="2557" spans="3:13" x14ac:dyDescent="0.25">
      <c r="C2557" s="3"/>
      <c r="D2557" s="6"/>
      <c r="E2557" s="2"/>
      <c r="F2557" s="2"/>
      <c r="G2557" s="2"/>
      <c r="H2557" s="2"/>
      <c r="I2557" s="8"/>
      <c r="J2557" s="8"/>
      <c r="K2557" s="8"/>
      <c r="L2557" s="8"/>
      <c r="M2557" s="8"/>
    </row>
    <row r="2558" spans="3:13" x14ac:dyDescent="0.25">
      <c r="C2558" s="3"/>
      <c r="D2558" s="6"/>
      <c r="E2558" s="2"/>
      <c r="F2558" s="2"/>
      <c r="G2558" s="2"/>
      <c r="H2558" s="2"/>
      <c r="I2558" s="8"/>
      <c r="J2558" s="8"/>
      <c r="K2558" s="8"/>
      <c r="L2558" s="8"/>
      <c r="M2558" s="8"/>
    </row>
    <row r="2559" spans="3:13" x14ac:dyDescent="0.25">
      <c r="C2559" s="3"/>
      <c r="D2559" s="6"/>
      <c r="E2559" s="2"/>
      <c r="F2559" s="2"/>
      <c r="G2559" s="2"/>
      <c r="H2559" s="2"/>
      <c r="I2559" s="8"/>
      <c r="J2559" s="8"/>
      <c r="K2559" s="8"/>
      <c r="L2559" s="8"/>
      <c r="M2559" s="8"/>
    </row>
    <row r="2560" spans="3:13" x14ac:dyDescent="0.25">
      <c r="C2560" s="3"/>
      <c r="D2560" s="6"/>
      <c r="E2560" s="2"/>
      <c r="F2560" s="2"/>
      <c r="G2560" s="2"/>
      <c r="H2560" s="2"/>
      <c r="I2560" s="8"/>
      <c r="J2560" s="8"/>
      <c r="K2560" s="8"/>
      <c r="L2560" s="8"/>
      <c r="M2560" s="8"/>
    </row>
    <row r="2561" spans="3:13" x14ac:dyDescent="0.25">
      <c r="C2561" s="3"/>
      <c r="D2561" s="6"/>
      <c r="E2561" s="2"/>
      <c r="F2561" s="2"/>
      <c r="G2561" s="2"/>
      <c r="H2561" s="2"/>
      <c r="I2561" s="8"/>
      <c r="J2561" s="8"/>
      <c r="K2561" s="8"/>
      <c r="L2561" s="8"/>
      <c r="M2561" s="8"/>
    </row>
    <row r="2562" spans="3:13" x14ac:dyDescent="0.25">
      <c r="C2562" s="3"/>
      <c r="D2562" s="6"/>
      <c r="E2562" s="2"/>
      <c r="F2562" s="2"/>
      <c r="G2562" s="2"/>
      <c r="H2562" s="2"/>
      <c r="I2562" s="8"/>
      <c r="J2562" s="8"/>
      <c r="K2562" s="8"/>
      <c r="L2562" s="8"/>
      <c r="M2562" s="8"/>
    </row>
    <row r="2563" spans="3:13" x14ac:dyDescent="0.25">
      <c r="C2563" s="3"/>
      <c r="D2563" s="6"/>
      <c r="E2563" s="2"/>
      <c r="F2563" s="2"/>
      <c r="G2563" s="2"/>
      <c r="H2563" s="2"/>
      <c r="I2563" s="8"/>
      <c r="J2563" s="8"/>
      <c r="K2563" s="8"/>
      <c r="L2563" s="8"/>
      <c r="M2563" s="8"/>
    </row>
    <row r="2564" spans="3:13" x14ac:dyDescent="0.25">
      <c r="C2564" s="3"/>
      <c r="D2564" s="6"/>
      <c r="E2564" s="2"/>
      <c r="F2564" s="2"/>
      <c r="G2564" s="2"/>
      <c r="H2564" s="2"/>
      <c r="I2564" s="8"/>
      <c r="J2564" s="8"/>
      <c r="K2564" s="8"/>
      <c r="L2564" s="8"/>
      <c r="M2564" s="8"/>
    </row>
    <row r="2565" spans="3:13" x14ac:dyDescent="0.25">
      <c r="C2565" s="3"/>
      <c r="D2565" s="6"/>
      <c r="E2565" s="2"/>
      <c r="F2565" s="2"/>
      <c r="G2565" s="2"/>
      <c r="H2565" s="2"/>
      <c r="I2565" s="8"/>
      <c r="J2565" s="8"/>
      <c r="K2565" s="8"/>
      <c r="L2565" s="8"/>
      <c r="M2565" s="8"/>
    </row>
    <row r="2566" spans="3:13" x14ac:dyDescent="0.25">
      <c r="C2566" s="3"/>
      <c r="D2566" s="6"/>
      <c r="E2566" s="2"/>
      <c r="F2566" s="2"/>
      <c r="G2566" s="2"/>
      <c r="H2566" s="2"/>
      <c r="I2566" s="8"/>
      <c r="J2566" s="8"/>
      <c r="K2566" s="8"/>
      <c r="L2566" s="8"/>
      <c r="M2566" s="8"/>
    </row>
    <row r="2567" spans="3:13" x14ac:dyDescent="0.25">
      <c r="C2567" s="3"/>
      <c r="D2567" s="6"/>
      <c r="E2567" s="2"/>
      <c r="F2567" s="2"/>
      <c r="G2567" s="2"/>
      <c r="H2567" s="2"/>
      <c r="I2567" s="8"/>
      <c r="J2567" s="8"/>
      <c r="K2567" s="8"/>
      <c r="L2567" s="8"/>
      <c r="M2567" s="8"/>
    </row>
    <row r="2568" spans="3:13" x14ac:dyDescent="0.25">
      <c r="C2568" s="3"/>
      <c r="D2568" s="6"/>
      <c r="E2568" s="2"/>
      <c r="F2568" s="2"/>
      <c r="G2568" s="2"/>
      <c r="H2568" s="2"/>
      <c r="I2568" s="8"/>
      <c r="J2568" s="8"/>
      <c r="K2568" s="8"/>
      <c r="L2568" s="8"/>
      <c r="M2568" s="8"/>
    </row>
    <row r="2569" spans="3:13" x14ac:dyDescent="0.25">
      <c r="C2569" s="3"/>
      <c r="D2569" s="6"/>
      <c r="E2569" s="2"/>
      <c r="F2569" s="2"/>
      <c r="G2569" s="2"/>
      <c r="H2569" s="2"/>
      <c r="I2569" s="8"/>
      <c r="J2569" s="8"/>
      <c r="K2569" s="8"/>
      <c r="L2569" s="8"/>
      <c r="M2569" s="8"/>
    </row>
    <row r="2570" spans="3:13" x14ac:dyDescent="0.25">
      <c r="C2570" s="3"/>
      <c r="D2570" s="6"/>
      <c r="E2570" s="2"/>
      <c r="F2570" s="2"/>
      <c r="G2570" s="2"/>
      <c r="H2570" s="2"/>
      <c r="I2570" s="8"/>
      <c r="J2570" s="8"/>
      <c r="K2570" s="8"/>
      <c r="L2570" s="8"/>
      <c r="M2570" s="8"/>
    </row>
    <row r="2571" spans="3:13" x14ac:dyDescent="0.25">
      <c r="C2571" s="3"/>
      <c r="D2571" s="6"/>
      <c r="E2571" s="2"/>
      <c r="F2571" s="2"/>
      <c r="G2571" s="2"/>
      <c r="H2571" s="2"/>
      <c r="I2571" s="8"/>
      <c r="J2571" s="8"/>
      <c r="K2571" s="8"/>
      <c r="L2571" s="8"/>
      <c r="M2571" s="8"/>
    </row>
    <row r="2572" spans="3:13" x14ac:dyDescent="0.25">
      <c r="C2572" s="3"/>
      <c r="D2572" s="6"/>
      <c r="E2572" s="2"/>
      <c r="F2572" s="2"/>
      <c r="G2572" s="2"/>
      <c r="H2572" s="2"/>
      <c r="I2572" s="8"/>
      <c r="J2572" s="8"/>
      <c r="K2572" s="8"/>
      <c r="L2572" s="8"/>
      <c r="M2572" s="8"/>
    </row>
    <row r="2573" spans="3:13" x14ac:dyDescent="0.25">
      <c r="C2573" s="3"/>
      <c r="D2573" s="6"/>
      <c r="E2573" s="2"/>
      <c r="F2573" s="2"/>
      <c r="G2573" s="2"/>
      <c r="H2573" s="2"/>
      <c r="I2573" s="8"/>
      <c r="J2573" s="8"/>
      <c r="K2573" s="8"/>
      <c r="L2573" s="8"/>
      <c r="M2573" s="8"/>
    </row>
    <row r="2574" spans="3:13" x14ac:dyDescent="0.25">
      <c r="C2574" s="3"/>
      <c r="D2574" s="6"/>
      <c r="E2574" s="2"/>
      <c r="F2574" s="2"/>
      <c r="G2574" s="2"/>
      <c r="H2574" s="2"/>
      <c r="I2574" s="8"/>
      <c r="J2574" s="8"/>
      <c r="K2574" s="8"/>
      <c r="L2574" s="8"/>
      <c r="M2574" s="8"/>
    </row>
    <row r="2575" spans="3:13" x14ac:dyDescent="0.25">
      <c r="C2575" s="3"/>
      <c r="D2575" s="6"/>
      <c r="E2575" s="2"/>
      <c r="F2575" s="2"/>
      <c r="G2575" s="2"/>
      <c r="H2575" s="2"/>
      <c r="I2575" s="8"/>
      <c r="J2575" s="8"/>
      <c r="K2575" s="8"/>
      <c r="L2575" s="8"/>
      <c r="M2575" s="8"/>
    </row>
    <row r="2576" spans="3:13" x14ac:dyDescent="0.25">
      <c r="C2576" s="3"/>
      <c r="D2576" s="6"/>
      <c r="E2576" s="2"/>
      <c r="F2576" s="2"/>
      <c r="G2576" s="2"/>
      <c r="H2576" s="2"/>
      <c r="I2576" s="8"/>
      <c r="J2576" s="8"/>
      <c r="K2576" s="8"/>
      <c r="L2576" s="8"/>
      <c r="M2576" s="8"/>
    </row>
    <row r="2577" spans="3:13" x14ac:dyDescent="0.25">
      <c r="C2577" s="3"/>
      <c r="D2577" s="6"/>
      <c r="E2577" s="2"/>
      <c r="F2577" s="2"/>
      <c r="G2577" s="2"/>
      <c r="H2577" s="2"/>
      <c r="I2577" s="8"/>
      <c r="J2577" s="8"/>
      <c r="K2577" s="8"/>
      <c r="L2577" s="8"/>
      <c r="M2577" s="8"/>
    </row>
    <row r="2578" spans="3:13" x14ac:dyDescent="0.25">
      <c r="C2578" s="3"/>
      <c r="D2578" s="6"/>
      <c r="E2578" s="2"/>
      <c r="F2578" s="2"/>
      <c r="G2578" s="2"/>
      <c r="H2578" s="2"/>
      <c r="I2578" s="8"/>
      <c r="J2578" s="8"/>
      <c r="K2578" s="8"/>
      <c r="L2578" s="8"/>
      <c r="M2578" s="8"/>
    </row>
    <row r="2579" spans="3:13" x14ac:dyDescent="0.25">
      <c r="C2579" s="3"/>
      <c r="D2579" s="6"/>
      <c r="E2579" s="2"/>
      <c r="F2579" s="2"/>
      <c r="G2579" s="2"/>
      <c r="H2579" s="2"/>
      <c r="I2579" s="8"/>
      <c r="J2579" s="8"/>
      <c r="K2579" s="8"/>
      <c r="L2579" s="8"/>
      <c r="M2579" s="8"/>
    </row>
    <row r="2580" spans="3:13" x14ac:dyDescent="0.25">
      <c r="C2580" s="3"/>
      <c r="D2580" s="6"/>
      <c r="E2580" s="2"/>
      <c r="F2580" s="2"/>
      <c r="G2580" s="2"/>
      <c r="H2580" s="2"/>
      <c r="I2580" s="8"/>
      <c r="J2580" s="8"/>
      <c r="K2580" s="8"/>
      <c r="L2580" s="8"/>
      <c r="M2580" s="8"/>
    </row>
    <row r="2581" spans="3:13" x14ac:dyDescent="0.25">
      <c r="C2581" s="3"/>
      <c r="D2581" s="6"/>
      <c r="E2581" s="2"/>
      <c r="F2581" s="2"/>
      <c r="G2581" s="2"/>
      <c r="H2581" s="2"/>
      <c r="I2581" s="8"/>
      <c r="J2581" s="8"/>
      <c r="K2581" s="8"/>
      <c r="L2581" s="8"/>
      <c r="M2581" s="8"/>
    </row>
    <row r="2582" spans="3:13" x14ac:dyDescent="0.25">
      <c r="C2582" s="3"/>
      <c r="D2582" s="6"/>
      <c r="E2582" s="2"/>
      <c r="F2582" s="2"/>
      <c r="G2582" s="2"/>
      <c r="H2582" s="2"/>
      <c r="I2582" s="8"/>
      <c r="J2582" s="8"/>
      <c r="K2582" s="8"/>
      <c r="L2582" s="8"/>
      <c r="M2582" s="8"/>
    </row>
    <row r="2583" spans="3:13" x14ac:dyDescent="0.25">
      <c r="C2583" s="3"/>
      <c r="D2583" s="6"/>
      <c r="E2583" s="2"/>
      <c r="F2583" s="2"/>
      <c r="G2583" s="2"/>
      <c r="H2583" s="2"/>
      <c r="I2583" s="8"/>
      <c r="J2583" s="8"/>
      <c r="K2583" s="8"/>
      <c r="L2583" s="8"/>
      <c r="M2583" s="8"/>
    </row>
    <row r="2584" spans="3:13" x14ac:dyDescent="0.25">
      <c r="C2584" s="3"/>
      <c r="D2584" s="6"/>
      <c r="E2584" s="2"/>
      <c r="F2584" s="2"/>
      <c r="G2584" s="2"/>
      <c r="H2584" s="2"/>
      <c r="I2584" s="8"/>
      <c r="J2584" s="8"/>
      <c r="K2584" s="8"/>
      <c r="L2584" s="8"/>
      <c r="M2584" s="8"/>
    </row>
    <row r="2585" spans="3:13" x14ac:dyDescent="0.25">
      <c r="C2585" s="3"/>
      <c r="D2585" s="6"/>
      <c r="E2585" s="2"/>
      <c r="F2585" s="2"/>
      <c r="G2585" s="2"/>
      <c r="H2585" s="2"/>
      <c r="I2585" s="8"/>
      <c r="J2585" s="8"/>
      <c r="K2585" s="8"/>
      <c r="L2585" s="8"/>
      <c r="M2585" s="8"/>
    </row>
    <row r="2586" spans="3:13" x14ac:dyDescent="0.25">
      <c r="C2586" s="3"/>
      <c r="D2586" s="6"/>
      <c r="E2586" s="2"/>
      <c r="F2586" s="2"/>
      <c r="G2586" s="2"/>
      <c r="H2586" s="2"/>
      <c r="I2586" s="8"/>
      <c r="J2586" s="8"/>
      <c r="K2586" s="8"/>
      <c r="L2586" s="8"/>
      <c r="M2586" s="8"/>
    </row>
    <row r="2587" spans="3:13" x14ac:dyDescent="0.25">
      <c r="C2587" s="3"/>
      <c r="D2587" s="6"/>
      <c r="E2587" s="2"/>
      <c r="F2587" s="2"/>
      <c r="G2587" s="2"/>
      <c r="H2587" s="2"/>
      <c r="I2587" s="8"/>
      <c r="J2587" s="8"/>
      <c r="K2587" s="8"/>
      <c r="L2587" s="8"/>
      <c r="M2587" s="8"/>
    </row>
    <row r="2588" spans="3:13" x14ac:dyDescent="0.25">
      <c r="C2588" s="3"/>
      <c r="D2588" s="6"/>
      <c r="E2588" s="2"/>
      <c r="F2588" s="2"/>
      <c r="G2588" s="2"/>
      <c r="H2588" s="2"/>
      <c r="I2588" s="8"/>
      <c r="J2588" s="8"/>
      <c r="K2588" s="8"/>
      <c r="L2588" s="8"/>
      <c r="M2588" s="8"/>
    </row>
    <row r="2589" spans="3:13" x14ac:dyDescent="0.25">
      <c r="C2589" s="3"/>
      <c r="D2589" s="6"/>
      <c r="E2589" s="2"/>
      <c r="F2589" s="2"/>
      <c r="G2589" s="2"/>
      <c r="H2589" s="2"/>
      <c r="I2589" s="8"/>
      <c r="J2589" s="8"/>
      <c r="K2589" s="8"/>
      <c r="L2589" s="8"/>
      <c r="M2589" s="8"/>
    </row>
    <row r="2590" spans="3:13" x14ac:dyDescent="0.25">
      <c r="C2590" s="3"/>
      <c r="D2590" s="6"/>
      <c r="E2590" s="2"/>
      <c r="F2590" s="2"/>
      <c r="G2590" s="2"/>
      <c r="H2590" s="2"/>
      <c r="I2590" s="8"/>
      <c r="J2590" s="8"/>
      <c r="K2590" s="8"/>
      <c r="L2590" s="8"/>
      <c r="M2590" s="8"/>
    </row>
    <row r="2591" spans="3:13" x14ac:dyDescent="0.25">
      <c r="C2591" s="3"/>
      <c r="D2591" s="6"/>
      <c r="E2591" s="2"/>
      <c r="F2591" s="2"/>
      <c r="G2591" s="2"/>
      <c r="H2591" s="2"/>
      <c r="I2591" s="8"/>
      <c r="J2591" s="8"/>
      <c r="K2591" s="8"/>
      <c r="L2591" s="8"/>
      <c r="M2591" s="8"/>
    </row>
    <row r="2592" spans="3:13" x14ac:dyDescent="0.25">
      <c r="C2592" s="3"/>
      <c r="D2592" s="6"/>
      <c r="E2592" s="2"/>
      <c r="F2592" s="2"/>
      <c r="G2592" s="2"/>
      <c r="H2592" s="2"/>
      <c r="I2592" s="8"/>
      <c r="J2592" s="8"/>
      <c r="K2592" s="8"/>
      <c r="L2592" s="8"/>
      <c r="M2592" s="8"/>
    </row>
    <row r="2593" spans="3:13" x14ac:dyDescent="0.25">
      <c r="C2593" s="3"/>
      <c r="D2593" s="6"/>
      <c r="E2593" s="2"/>
      <c r="F2593" s="2"/>
      <c r="G2593" s="2"/>
      <c r="H2593" s="2"/>
      <c r="I2593" s="8"/>
      <c r="J2593" s="8"/>
      <c r="K2593" s="8"/>
      <c r="L2593" s="8"/>
      <c r="M2593" s="8"/>
    </row>
    <row r="2594" spans="3:13" x14ac:dyDescent="0.25">
      <c r="C2594" s="3"/>
      <c r="D2594" s="6"/>
      <c r="E2594" s="2"/>
      <c r="F2594" s="2"/>
      <c r="G2594" s="2"/>
      <c r="H2594" s="2"/>
      <c r="I2594" s="8"/>
      <c r="J2594" s="8"/>
      <c r="K2594" s="8"/>
      <c r="L2594" s="8"/>
      <c r="M2594" s="8"/>
    </row>
    <row r="2595" spans="3:13" x14ac:dyDescent="0.25">
      <c r="C2595" s="3"/>
      <c r="D2595" s="6"/>
      <c r="E2595" s="2"/>
      <c r="F2595" s="2"/>
      <c r="G2595" s="2"/>
      <c r="H2595" s="2"/>
      <c r="I2595" s="8"/>
      <c r="J2595" s="8"/>
      <c r="K2595" s="8"/>
      <c r="L2595" s="8"/>
      <c r="M2595" s="8"/>
    </row>
    <row r="2596" spans="3:13" x14ac:dyDescent="0.25">
      <c r="C2596" s="3"/>
      <c r="D2596" s="6"/>
      <c r="E2596" s="2"/>
      <c r="F2596" s="2"/>
      <c r="G2596" s="2"/>
      <c r="H2596" s="2"/>
      <c r="I2596" s="8"/>
      <c r="J2596" s="8"/>
      <c r="K2596" s="8"/>
      <c r="L2596" s="8"/>
      <c r="M2596" s="8"/>
    </row>
    <row r="2597" spans="3:13" x14ac:dyDescent="0.25">
      <c r="C2597" s="3"/>
      <c r="D2597" s="6"/>
      <c r="E2597" s="2"/>
      <c r="F2597" s="2"/>
      <c r="G2597" s="2"/>
      <c r="H2597" s="2"/>
      <c r="I2597" s="8"/>
      <c r="J2597" s="8"/>
      <c r="K2597" s="8"/>
      <c r="L2597" s="8"/>
      <c r="M2597" s="8"/>
    </row>
    <row r="2598" spans="3:13" x14ac:dyDescent="0.25">
      <c r="C2598" s="3"/>
      <c r="D2598" s="6"/>
      <c r="E2598" s="2"/>
      <c r="F2598" s="2"/>
      <c r="G2598" s="2"/>
      <c r="H2598" s="2"/>
      <c r="I2598" s="8"/>
      <c r="J2598" s="8"/>
      <c r="K2598" s="8"/>
      <c r="L2598" s="8"/>
      <c r="M2598" s="8"/>
    </row>
    <row r="2599" spans="3:13" x14ac:dyDescent="0.25">
      <c r="C2599" s="3"/>
      <c r="D2599" s="6"/>
      <c r="E2599" s="2"/>
      <c r="F2599" s="2"/>
      <c r="G2599" s="2"/>
      <c r="H2599" s="2"/>
      <c r="I2599" s="8"/>
      <c r="J2599" s="8"/>
      <c r="K2599" s="8"/>
      <c r="L2599" s="8"/>
      <c r="M2599" s="8"/>
    </row>
    <row r="2600" spans="3:13" x14ac:dyDescent="0.25">
      <c r="C2600" s="3"/>
      <c r="D2600" s="6"/>
      <c r="E2600" s="2"/>
      <c r="F2600" s="2"/>
      <c r="G2600" s="2"/>
      <c r="H2600" s="2"/>
      <c r="I2600" s="8"/>
      <c r="J2600" s="8"/>
      <c r="K2600" s="8"/>
      <c r="L2600" s="8"/>
      <c r="M2600" s="8"/>
    </row>
    <row r="2601" spans="3:13" x14ac:dyDescent="0.25">
      <c r="C2601" s="3"/>
      <c r="D2601" s="6"/>
      <c r="E2601" s="2"/>
      <c r="F2601" s="2"/>
      <c r="G2601" s="2"/>
      <c r="H2601" s="2"/>
      <c r="I2601" s="8"/>
      <c r="J2601" s="8"/>
      <c r="K2601" s="8"/>
      <c r="L2601" s="8"/>
      <c r="M2601" s="8"/>
    </row>
    <row r="2602" spans="3:13" x14ac:dyDescent="0.25">
      <c r="C2602" s="3"/>
      <c r="D2602" s="6"/>
      <c r="E2602" s="2"/>
      <c r="F2602" s="2"/>
      <c r="G2602" s="2"/>
      <c r="H2602" s="2"/>
      <c r="I2602" s="8"/>
      <c r="J2602" s="8"/>
      <c r="K2602" s="8"/>
      <c r="L2602" s="8"/>
      <c r="M2602" s="8"/>
    </row>
    <row r="2603" spans="3:13" x14ac:dyDescent="0.25">
      <c r="C2603" s="3"/>
      <c r="D2603" s="6"/>
      <c r="E2603" s="2"/>
      <c r="F2603" s="2"/>
      <c r="G2603" s="2"/>
      <c r="H2603" s="2"/>
      <c r="I2603" s="8"/>
      <c r="J2603" s="8"/>
      <c r="K2603" s="8"/>
      <c r="L2603" s="8"/>
      <c r="M2603" s="8"/>
    </row>
    <row r="2604" spans="3:13" x14ac:dyDescent="0.25">
      <c r="C2604" s="3"/>
      <c r="D2604" s="6"/>
      <c r="E2604" s="2"/>
      <c r="F2604" s="2"/>
      <c r="G2604" s="2"/>
      <c r="H2604" s="2"/>
      <c r="I2604" s="8"/>
      <c r="J2604" s="8"/>
      <c r="K2604" s="8"/>
      <c r="L2604" s="8"/>
      <c r="M2604" s="8"/>
    </row>
    <row r="2605" spans="3:13" x14ac:dyDescent="0.25">
      <c r="C2605" s="3"/>
      <c r="D2605" s="6"/>
      <c r="E2605" s="2"/>
      <c r="F2605" s="2"/>
      <c r="G2605" s="2"/>
      <c r="H2605" s="2"/>
      <c r="I2605" s="8"/>
      <c r="J2605" s="8"/>
      <c r="K2605" s="8"/>
      <c r="L2605" s="8"/>
      <c r="M2605" s="8"/>
    </row>
    <row r="2606" spans="3:13" x14ac:dyDescent="0.25">
      <c r="C2606" s="3"/>
      <c r="D2606" s="6"/>
      <c r="E2606" s="2"/>
      <c r="F2606" s="2"/>
      <c r="G2606" s="2"/>
      <c r="H2606" s="2"/>
      <c r="I2606" s="8"/>
      <c r="J2606" s="8"/>
      <c r="K2606" s="8"/>
      <c r="L2606" s="8"/>
      <c r="M2606" s="8"/>
    </row>
    <row r="2607" spans="3:13" x14ac:dyDescent="0.25">
      <c r="C2607" s="3"/>
      <c r="D2607" s="6"/>
      <c r="E2607" s="2"/>
      <c r="F2607" s="2"/>
      <c r="G2607" s="2"/>
      <c r="H2607" s="2"/>
      <c r="I2607" s="8"/>
      <c r="J2607" s="8"/>
      <c r="K2607" s="8"/>
      <c r="L2607" s="8"/>
      <c r="M2607" s="8"/>
    </row>
    <row r="2608" spans="3:13" x14ac:dyDescent="0.25">
      <c r="C2608" s="3"/>
      <c r="D2608" s="6"/>
      <c r="E2608" s="2"/>
      <c r="F2608" s="2"/>
      <c r="G2608" s="2"/>
      <c r="H2608" s="2"/>
      <c r="I2608" s="8"/>
      <c r="J2608" s="8"/>
      <c r="K2608" s="8"/>
      <c r="L2608" s="8"/>
      <c r="M2608" s="8"/>
    </row>
    <row r="2609" spans="3:13" x14ac:dyDescent="0.25">
      <c r="C2609" s="3"/>
      <c r="D2609" s="6"/>
      <c r="E2609" s="2"/>
      <c r="F2609" s="2"/>
      <c r="G2609" s="2"/>
      <c r="H2609" s="2"/>
      <c r="I2609" s="8"/>
      <c r="J2609" s="8"/>
      <c r="K2609" s="8"/>
      <c r="L2609" s="8"/>
      <c r="M2609" s="8"/>
    </row>
    <row r="2610" spans="3:13" x14ac:dyDescent="0.25">
      <c r="C2610" s="3"/>
      <c r="D2610" s="6"/>
      <c r="E2610" s="2"/>
      <c r="F2610" s="2"/>
      <c r="G2610" s="2"/>
      <c r="H2610" s="2"/>
      <c r="I2610" s="8"/>
      <c r="J2610" s="8"/>
      <c r="K2610" s="8"/>
      <c r="L2610" s="8"/>
      <c r="M2610" s="8"/>
    </row>
    <row r="2611" spans="3:13" x14ac:dyDescent="0.25">
      <c r="C2611" s="3"/>
      <c r="D2611" s="6"/>
      <c r="E2611" s="2"/>
      <c r="F2611" s="2"/>
      <c r="G2611" s="2"/>
      <c r="H2611" s="2"/>
      <c r="I2611" s="8"/>
      <c r="J2611" s="8"/>
      <c r="K2611" s="8"/>
      <c r="L2611" s="8"/>
      <c r="M2611" s="8"/>
    </row>
    <row r="2612" spans="3:13" x14ac:dyDescent="0.25">
      <c r="C2612" s="3"/>
      <c r="D2612" s="6"/>
      <c r="E2612" s="2"/>
      <c r="F2612" s="2"/>
      <c r="G2612" s="2"/>
      <c r="H2612" s="2"/>
      <c r="I2612" s="8"/>
      <c r="J2612" s="8"/>
      <c r="K2612" s="8"/>
      <c r="L2612" s="8"/>
      <c r="M2612" s="8"/>
    </row>
    <row r="2613" spans="3:13" x14ac:dyDescent="0.25">
      <c r="C2613" s="3"/>
      <c r="D2613" s="6"/>
      <c r="E2613" s="2"/>
      <c r="F2613" s="2"/>
      <c r="G2613" s="2"/>
      <c r="H2613" s="2"/>
      <c r="I2613" s="8"/>
      <c r="J2613" s="8"/>
      <c r="K2613" s="8"/>
      <c r="L2613" s="8"/>
      <c r="M2613" s="8"/>
    </row>
    <row r="2614" spans="3:13" x14ac:dyDescent="0.25">
      <c r="C2614" s="3"/>
      <c r="D2614" s="6"/>
      <c r="E2614" s="2"/>
      <c r="F2614" s="2"/>
      <c r="G2614" s="2"/>
      <c r="H2614" s="2"/>
      <c r="I2614" s="8"/>
      <c r="J2614" s="8"/>
      <c r="K2614" s="8"/>
      <c r="L2614" s="8"/>
      <c r="M2614" s="8"/>
    </row>
    <row r="2615" spans="3:13" x14ac:dyDescent="0.25">
      <c r="C2615" s="3"/>
      <c r="D2615" s="6"/>
      <c r="E2615" s="2"/>
      <c r="F2615" s="2"/>
      <c r="G2615" s="2"/>
      <c r="H2615" s="2"/>
      <c r="I2615" s="8"/>
      <c r="J2615" s="8"/>
      <c r="K2615" s="8"/>
      <c r="L2615" s="8"/>
      <c r="M2615" s="8"/>
    </row>
    <row r="2616" spans="3:13" x14ac:dyDescent="0.25">
      <c r="C2616" s="3"/>
      <c r="D2616" s="6"/>
      <c r="E2616" s="2"/>
      <c r="F2616" s="2"/>
      <c r="G2616" s="2"/>
      <c r="H2616" s="2"/>
      <c r="I2616" s="8"/>
      <c r="J2616" s="8"/>
      <c r="K2616" s="8"/>
      <c r="L2616" s="8"/>
      <c r="M2616" s="8"/>
    </row>
    <row r="2617" spans="3:13" x14ac:dyDescent="0.25">
      <c r="C2617" s="3"/>
      <c r="D2617" s="6"/>
      <c r="E2617" s="2"/>
      <c r="F2617" s="2"/>
      <c r="G2617" s="2"/>
      <c r="H2617" s="2"/>
      <c r="I2617" s="8"/>
      <c r="J2617" s="8"/>
      <c r="K2617" s="8"/>
      <c r="L2617" s="8"/>
      <c r="M2617" s="8"/>
    </row>
    <row r="2618" spans="3:13" x14ac:dyDescent="0.25">
      <c r="C2618" s="3"/>
      <c r="D2618" s="6"/>
      <c r="E2618" s="2"/>
      <c r="F2618" s="2"/>
      <c r="G2618" s="2"/>
      <c r="H2618" s="2"/>
      <c r="I2618" s="8"/>
      <c r="J2618" s="8"/>
      <c r="K2618" s="8"/>
      <c r="L2618" s="8"/>
      <c r="M2618" s="8"/>
    </row>
    <row r="2619" spans="3:13" x14ac:dyDescent="0.25">
      <c r="C2619" s="3"/>
      <c r="D2619" s="6"/>
      <c r="E2619" s="2"/>
      <c r="F2619" s="2"/>
      <c r="G2619" s="2"/>
      <c r="H2619" s="2"/>
      <c r="I2619" s="8"/>
      <c r="J2619" s="8"/>
      <c r="K2619" s="8"/>
      <c r="L2619" s="8"/>
      <c r="M2619" s="8"/>
    </row>
    <row r="2620" spans="3:13" x14ac:dyDescent="0.25">
      <c r="C2620" s="3"/>
      <c r="D2620" s="6"/>
      <c r="E2620" s="2"/>
      <c r="F2620" s="2"/>
      <c r="G2620" s="2"/>
      <c r="H2620" s="2"/>
      <c r="I2620" s="8"/>
      <c r="J2620" s="8"/>
      <c r="K2620" s="8"/>
      <c r="L2620" s="8"/>
      <c r="M2620" s="8"/>
    </row>
    <row r="2621" spans="3:13" x14ac:dyDescent="0.25">
      <c r="C2621" s="3"/>
      <c r="D2621" s="6"/>
      <c r="E2621" s="2"/>
      <c r="F2621" s="2"/>
      <c r="G2621" s="2"/>
      <c r="H2621" s="2"/>
      <c r="I2621" s="8"/>
      <c r="J2621" s="8"/>
      <c r="K2621" s="8"/>
      <c r="L2621" s="8"/>
      <c r="M2621" s="8"/>
    </row>
    <row r="2622" spans="3:13" x14ac:dyDescent="0.25">
      <c r="C2622" s="3"/>
      <c r="D2622" s="6"/>
      <c r="E2622" s="2"/>
      <c r="F2622" s="2"/>
      <c r="G2622" s="2"/>
      <c r="H2622" s="2"/>
      <c r="I2622" s="8"/>
      <c r="J2622" s="8"/>
      <c r="K2622" s="8"/>
      <c r="L2622" s="8"/>
      <c r="M2622" s="8"/>
    </row>
    <row r="2623" spans="3:13" x14ac:dyDescent="0.25">
      <c r="C2623" s="3"/>
      <c r="D2623" s="6"/>
      <c r="E2623" s="2"/>
      <c r="F2623" s="2"/>
      <c r="G2623" s="2"/>
      <c r="H2623" s="2"/>
      <c r="I2623" s="8"/>
      <c r="J2623" s="8"/>
      <c r="K2623" s="8"/>
      <c r="L2623" s="8"/>
      <c r="M2623" s="8"/>
    </row>
    <row r="2624" spans="3:13" x14ac:dyDescent="0.25">
      <c r="C2624" s="3"/>
      <c r="D2624" s="6"/>
      <c r="E2624" s="2"/>
      <c r="F2624" s="2"/>
      <c r="G2624" s="2"/>
      <c r="H2624" s="2"/>
      <c r="I2624" s="8"/>
      <c r="J2624" s="8"/>
      <c r="K2624" s="8"/>
      <c r="L2624" s="8"/>
      <c r="M2624" s="8"/>
    </row>
    <row r="2625" spans="3:13" x14ac:dyDescent="0.25">
      <c r="C2625" s="3"/>
      <c r="D2625" s="6"/>
      <c r="E2625" s="2"/>
      <c r="F2625" s="2"/>
      <c r="G2625" s="2"/>
      <c r="H2625" s="2"/>
      <c r="I2625" s="8"/>
      <c r="J2625" s="8"/>
      <c r="K2625" s="8"/>
      <c r="L2625" s="8"/>
      <c r="M2625" s="8"/>
    </row>
    <row r="2626" spans="3:13" x14ac:dyDescent="0.25">
      <c r="C2626" s="3"/>
      <c r="D2626" s="6"/>
      <c r="E2626" s="2"/>
      <c r="F2626" s="2"/>
      <c r="G2626" s="2"/>
      <c r="H2626" s="2"/>
      <c r="I2626" s="8"/>
      <c r="J2626" s="8"/>
      <c r="K2626" s="8"/>
      <c r="L2626" s="8"/>
      <c r="M2626" s="8"/>
    </row>
    <row r="2627" spans="3:13" x14ac:dyDescent="0.25">
      <c r="C2627" s="3"/>
      <c r="D2627" s="6"/>
      <c r="E2627" s="2"/>
      <c r="F2627" s="2"/>
      <c r="G2627" s="2"/>
      <c r="H2627" s="2"/>
      <c r="I2627" s="8"/>
      <c r="J2627" s="8"/>
      <c r="K2627" s="8"/>
      <c r="L2627" s="8"/>
      <c r="M2627" s="8"/>
    </row>
    <row r="2628" spans="3:13" x14ac:dyDescent="0.25">
      <c r="C2628" s="3"/>
      <c r="D2628" s="6"/>
      <c r="E2628" s="2"/>
      <c r="F2628" s="2"/>
      <c r="G2628" s="2"/>
      <c r="H2628" s="2"/>
      <c r="I2628" s="8"/>
      <c r="J2628" s="8"/>
      <c r="K2628" s="8"/>
      <c r="L2628" s="8"/>
      <c r="M2628" s="8"/>
    </row>
    <row r="2629" spans="3:13" x14ac:dyDescent="0.25">
      <c r="C2629" s="3"/>
      <c r="D2629" s="6"/>
      <c r="E2629" s="2"/>
      <c r="F2629" s="2"/>
      <c r="G2629" s="2"/>
      <c r="H2629" s="2"/>
      <c r="I2629" s="8"/>
      <c r="J2629" s="8"/>
      <c r="K2629" s="8"/>
      <c r="L2629" s="8"/>
      <c r="M2629" s="8"/>
    </row>
    <row r="2630" spans="3:13" x14ac:dyDescent="0.25">
      <c r="C2630" s="3"/>
      <c r="D2630" s="6"/>
      <c r="E2630" s="2"/>
      <c r="F2630" s="2"/>
      <c r="G2630" s="2"/>
      <c r="H2630" s="2"/>
      <c r="I2630" s="8"/>
      <c r="J2630" s="8"/>
      <c r="K2630" s="8"/>
      <c r="L2630" s="8"/>
      <c r="M2630" s="8"/>
    </row>
    <row r="2631" spans="3:13" x14ac:dyDescent="0.25">
      <c r="C2631" s="3"/>
      <c r="D2631" s="6"/>
      <c r="E2631" s="2"/>
      <c r="F2631" s="2"/>
      <c r="G2631" s="2"/>
      <c r="H2631" s="2"/>
      <c r="I2631" s="8"/>
      <c r="J2631" s="8"/>
      <c r="K2631" s="8"/>
      <c r="L2631" s="8"/>
      <c r="M2631" s="8"/>
    </row>
    <row r="2632" spans="3:13" x14ac:dyDescent="0.25">
      <c r="C2632" s="3"/>
      <c r="D2632" s="6"/>
      <c r="E2632" s="2"/>
      <c r="F2632" s="2"/>
      <c r="G2632" s="2"/>
      <c r="H2632" s="2"/>
      <c r="I2632" s="8"/>
      <c r="J2632" s="8"/>
      <c r="K2632" s="8"/>
      <c r="L2632" s="8"/>
      <c r="M2632" s="8"/>
    </row>
    <row r="2633" spans="3:13" x14ac:dyDescent="0.25">
      <c r="C2633" s="3"/>
      <c r="D2633" s="6"/>
      <c r="E2633" s="2"/>
      <c r="F2633" s="2"/>
      <c r="G2633" s="2"/>
      <c r="H2633" s="2"/>
      <c r="I2633" s="8"/>
      <c r="J2633" s="8"/>
      <c r="K2633" s="8"/>
      <c r="L2633" s="8"/>
      <c r="M2633" s="8"/>
    </row>
    <row r="2634" spans="3:13" x14ac:dyDescent="0.25">
      <c r="C2634" s="3"/>
      <c r="D2634" s="6"/>
      <c r="E2634" s="2"/>
      <c r="F2634" s="2"/>
      <c r="G2634" s="2"/>
      <c r="H2634" s="2"/>
      <c r="I2634" s="8"/>
      <c r="J2634" s="8"/>
      <c r="K2634" s="8"/>
      <c r="L2634" s="8"/>
      <c r="M2634" s="8"/>
    </row>
    <row r="2635" spans="3:13" x14ac:dyDescent="0.25">
      <c r="C2635" s="3"/>
      <c r="D2635" s="6"/>
      <c r="E2635" s="2"/>
      <c r="F2635" s="2"/>
      <c r="G2635" s="2"/>
      <c r="H2635" s="2"/>
      <c r="I2635" s="8"/>
      <c r="J2635" s="8"/>
      <c r="K2635" s="8"/>
      <c r="L2635" s="8"/>
      <c r="M2635" s="8"/>
    </row>
    <row r="2636" spans="3:13" x14ac:dyDescent="0.25">
      <c r="C2636" s="3"/>
      <c r="D2636" s="6"/>
      <c r="E2636" s="2"/>
      <c r="F2636" s="2"/>
      <c r="G2636" s="2"/>
      <c r="H2636" s="2"/>
      <c r="I2636" s="8"/>
      <c r="J2636" s="8"/>
      <c r="K2636" s="8"/>
      <c r="L2636" s="8"/>
      <c r="M2636" s="8"/>
    </row>
    <row r="2637" spans="3:13" x14ac:dyDescent="0.25">
      <c r="C2637" s="3"/>
      <c r="D2637" s="6"/>
      <c r="E2637" s="2"/>
      <c r="F2637" s="2"/>
      <c r="G2637" s="2"/>
      <c r="H2637" s="2"/>
      <c r="I2637" s="8"/>
      <c r="J2637" s="8"/>
      <c r="K2637" s="8"/>
      <c r="L2637" s="8"/>
      <c r="M2637" s="8"/>
    </row>
    <row r="2638" spans="3:13" x14ac:dyDescent="0.25">
      <c r="C2638" s="3"/>
      <c r="D2638" s="6"/>
      <c r="E2638" s="2"/>
      <c r="F2638" s="2"/>
      <c r="G2638" s="2"/>
      <c r="H2638" s="2"/>
      <c r="I2638" s="8"/>
      <c r="J2638" s="8"/>
      <c r="K2638" s="8"/>
      <c r="L2638" s="8"/>
      <c r="M2638" s="8"/>
    </row>
    <row r="2639" spans="3:13" x14ac:dyDescent="0.25">
      <c r="C2639" s="3"/>
      <c r="D2639" s="6"/>
      <c r="E2639" s="2"/>
      <c r="F2639" s="2"/>
      <c r="G2639" s="2"/>
      <c r="H2639" s="2"/>
      <c r="I2639" s="8"/>
      <c r="J2639" s="8"/>
      <c r="K2639" s="8"/>
      <c r="L2639" s="8"/>
      <c r="M2639" s="8"/>
    </row>
    <row r="2640" spans="3:13" x14ac:dyDescent="0.25">
      <c r="C2640" s="3"/>
      <c r="D2640" s="6"/>
      <c r="E2640" s="2"/>
      <c r="F2640" s="2"/>
      <c r="G2640" s="2"/>
      <c r="H2640" s="2"/>
      <c r="I2640" s="8"/>
      <c r="J2640" s="8"/>
      <c r="K2640" s="8"/>
      <c r="L2640" s="8"/>
      <c r="M2640" s="8"/>
    </row>
    <row r="2641" spans="3:13" x14ac:dyDescent="0.25">
      <c r="C2641" s="3"/>
      <c r="D2641" s="6"/>
      <c r="E2641" s="2"/>
      <c r="F2641" s="2"/>
      <c r="G2641" s="2"/>
      <c r="H2641" s="2"/>
      <c r="I2641" s="8"/>
      <c r="J2641" s="8"/>
      <c r="K2641" s="8"/>
      <c r="L2641" s="8"/>
      <c r="M2641" s="8"/>
    </row>
    <row r="2642" spans="3:13" x14ac:dyDescent="0.25">
      <c r="C2642" s="3"/>
      <c r="D2642" s="6"/>
      <c r="E2642" s="2"/>
      <c r="F2642" s="2"/>
      <c r="G2642" s="2"/>
      <c r="H2642" s="2"/>
      <c r="I2642" s="8"/>
      <c r="J2642" s="8"/>
      <c r="K2642" s="8"/>
      <c r="L2642" s="8"/>
      <c r="M2642" s="8"/>
    </row>
    <row r="2643" spans="3:13" x14ac:dyDescent="0.25">
      <c r="C2643" s="3"/>
      <c r="D2643" s="6"/>
      <c r="E2643" s="2"/>
      <c r="F2643" s="2"/>
      <c r="G2643" s="2"/>
      <c r="H2643" s="2"/>
      <c r="I2643" s="8"/>
      <c r="J2643" s="8"/>
      <c r="K2643" s="8"/>
      <c r="L2643" s="8"/>
      <c r="M2643" s="8"/>
    </row>
    <row r="2644" spans="3:13" x14ac:dyDescent="0.25">
      <c r="C2644" s="3"/>
      <c r="D2644" s="6"/>
      <c r="E2644" s="2"/>
      <c r="F2644" s="2"/>
      <c r="G2644" s="2"/>
      <c r="H2644" s="2"/>
      <c r="I2644" s="8"/>
      <c r="J2644" s="8"/>
      <c r="K2644" s="8"/>
      <c r="L2644" s="8"/>
      <c r="M2644" s="8"/>
    </row>
    <row r="2645" spans="3:13" x14ac:dyDescent="0.25">
      <c r="C2645" s="3"/>
      <c r="D2645" s="6"/>
      <c r="E2645" s="2"/>
      <c r="F2645" s="2"/>
      <c r="G2645" s="2"/>
      <c r="H2645" s="2"/>
      <c r="I2645" s="8"/>
      <c r="J2645" s="8"/>
      <c r="K2645" s="8"/>
      <c r="L2645" s="8"/>
      <c r="M2645" s="8"/>
    </row>
    <row r="2646" spans="3:13" x14ac:dyDescent="0.25">
      <c r="C2646" s="3"/>
      <c r="D2646" s="6"/>
      <c r="E2646" s="2"/>
      <c r="F2646" s="2"/>
      <c r="G2646" s="2"/>
      <c r="H2646" s="2"/>
      <c r="I2646" s="8"/>
      <c r="J2646" s="8"/>
      <c r="K2646" s="8"/>
      <c r="L2646" s="8"/>
      <c r="M2646" s="8"/>
    </row>
    <row r="2647" spans="3:13" x14ac:dyDescent="0.25">
      <c r="C2647" s="3"/>
      <c r="D2647" s="6"/>
      <c r="E2647" s="2"/>
      <c r="F2647" s="2"/>
      <c r="G2647" s="2"/>
      <c r="H2647" s="2"/>
      <c r="I2647" s="8"/>
      <c r="J2647" s="8"/>
      <c r="K2647" s="8"/>
      <c r="L2647" s="8"/>
      <c r="M2647" s="8"/>
    </row>
    <row r="2648" spans="3:13" x14ac:dyDescent="0.25">
      <c r="C2648" s="3"/>
      <c r="D2648" s="6"/>
      <c r="E2648" s="2"/>
      <c r="F2648" s="2"/>
      <c r="G2648" s="2"/>
      <c r="H2648" s="2"/>
      <c r="I2648" s="8"/>
      <c r="J2648" s="8"/>
      <c r="K2648" s="8"/>
      <c r="L2648" s="8"/>
      <c r="M2648" s="8"/>
    </row>
    <row r="2649" spans="3:13" x14ac:dyDescent="0.25">
      <c r="C2649" s="3"/>
      <c r="D2649" s="6"/>
      <c r="E2649" s="2"/>
      <c r="F2649" s="2"/>
      <c r="G2649" s="2"/>
      <c r="H2649" s="2"/>
      <c r="I2649" s="8"/>
      <c r="J2649" s="8"/>
      <c r="K2649" s="8"/>
      <c r="L2649" s="8"/>
      <c r="M2649" s="8"/>
    </row>
    <row r="2650" spans="3:13" x14ac:dyDescent="0.25">
      <c r="C2650" s="3"/>
      <c r="D2650" s="6"/>
      <c r="E2650" s="2"/>
      <c r="F2650" s="2"/>
      <c r="G2650" s="2"/>
      <c r="H2650" s="2"/>
      <c r="I2650" s="8"/>
      <c r="J2650" s="8"/>
      <c r="K2650" s="8"/>
      <c r="L2650" s="8"/>
      <c r="M2650" s="8"/>
    </row>
    <row r="2651" spans="3:13" x14ac:dyDescent="0.25">
      <c r="C2651" s="3"/>
      <c r="D2651" s="6"/>
      <c r="E2651" s="2"/>
      <c r="F2651" s="2"/>
      <c r="G2651" s="2"/>
      <c r="H2651" s="2"/>
      <c r="I2651" s="8"/>
      <c r="J2651" s="8"/>
      <c r="K2651" s="8"/>
      <c r="L2651" s="8"/>
      <c r="M2651" s="8"/>
    </row>
    <row r="2652" spans="3:13" x14ac:dyDescent="0.25">
      <c r="C2652" s="3"/>
      <c r="D2652" s="6"/>
      <c r="E2652" s="2"/>
      <c r="F2652" s="2"/>
      <c r="G2652" s="2"/>
      <c r="H2652" s="2"/>
      <c r="I2652" s="8"/>
      <c r="J2652" s="8"/>
      <c r="K2652" s="8"/>
      <c r="L2652" s="8"/>
      <c r="M2652" s="8"/>
    </row>
    <row r="2653" spans="3:13" x14ac:dyDescent="0.25">
      <c r="C2653" s="3"/>
      <c r="D2653" s="6"/>
      <c r="E2653" s="2"/>
      <c r="F2653" s="2"/>
      <c r="G2653" s="2"/>
      <c r="H2653" s="2"/>
      <c r="I2653" s="8"/>
      <c r="J2653" s="8"/>
      <c r="K2653" s="8"/>
      <c r="L2653" s="8"/>
      <c r="M2653" s="8"/>
    </row>
    <row r="2654" spans="3:13" x14ac:dyDescent="0.25">
      <c r="C2654" s="3"/>
      <c r="D2654" s="6"/>
      <c r="E2654" s="2"/>
      <c r="F2654" s="2"/>
      <c r="G2654" s="2"/>
      <c r="H2654" s="2"/>
      <c r="I2654" s="8"/>
      <c r="J2654" s="8"/>
      <c r="K2654" s="8"/>
      <c r="L2654" s="8"/>
      <c r="M2654" s="8"/>
    </row>
    <row r="2655" spans="3:13" x14ac:dyDescent="0.25">
      <c r="C2655" s="3"/>
      <c r="D2655" s="6"/>
      <c r="E2655" s="2"/>
      <c r="F2655" s="2"/>
      <c r="G2655" s="2"/>
      <c r="H2655" s="2"/>
      <c r="I2655" s="8"/>
      <c r="J2655" s="8"/>
      <c r="K2655" s="8"/>
      <c r="L2655" s="8"/>
      <c r="M2655" s="8"/>
    </row>
    <row r="2656" spans="3:13" x14ac:dyDescent="0.25">
      <c r="C2656" s="3"/>
      <c r="D2656" s="6"/>
      <c r="E2656" s="2"/>
      <c r="F2656" s="2"/>
      <c r="G2656" s="2"/>
      <c r="H2656" s="2"/>
      <c r="I2656" s="8"/>
      <c r="J2656" s="8"/>
      <c r="K2656" s="8"/>
      <c r="L2656" s="8"/>
      <c r="M2656" s="8"/>
    </row>
    <row r="2657" spans="3:13" x14ac:dyDescent="0.25">
      <c r="C2657" s="3"/>
      <c r="D2657" s="6"/>
      <c r="E2657" s="2"/>
      <c r="F2657" s="2"/>
      <c r="G2657" s="2"/>
      <c r="H2657" s="2"/>
      <c r="I2657" s="8"/>
      <c r="J2657" s="8"/>
      <c r="K2657" s="8"/>
      <c r="L2657" s="8"/>
      <c r="M2657" s="8"/>
    </row>
    <row r="2658" spans="3:13" x14ac:dyDescent="0.25">
      <c r="C2658" s="3"/>
      <c r="D2658" s="6"/>
      <c r="E2658" s="2"/>
      <c r="F2658" s="2"/>
      <c r="G2658" s="2"/>
      <c r="H2658" s="2"/>
      <c r="I2658" s="8"/>
      <c r="J2658" s="8"/>
      <c r="K2658" s="8"/>
      <c r="L2658" s="8"/>
      <c r="M2658" s="8"/>
    </row>
    <row r="2659" spans="3:13" x14ac:dyDescent="0.25">
      <c r="C2659" s="3"/>
      <c r="D2659" s="6"/>
      <c r="E2659" s="2"/>
      <c r="F2659" s="2"/>
      <c r="G2659" s="2"/>
      <c r="H2659" s="2"/>
      <c r="I2659" s="8"/>
      <c r="J2659" s="8"/>
      <c r="K2659" s="8"/>
      <c r="L2659" s="8"/>
      <c r="M2659" s="8"/>
    </row>
    <row r="2660" spans="3:13" x14ac:dyDescent="0.25">
      <c r="C2660" s="3"/>
      <c r="D2660" s="6"/>
      <c r="E2660" s="2"/>
      <c r="F2660" s="2"/>
      <c r="G2660" s="2"/>
      <c r="H2660" s="2"/>
      <c r="I2660" s="8"/>
      <c r="J2660" s="8"/>
      <c r="K2660" s="8"/>
      <c r="L2660" s="8"/>
      <c r="M2660" s="8"/>
    </row>
    <row r="2661" spans="3:13" x14ac:dyDescent="0.25">
      <c r="C2661" s="3"/>
      <c r="D2661" s="6"/>
      <c r="E2661" s="2"/>
      <c r="F2661" s="2"/>
      <c r="G2661" s="2"/>
      <c r="H2661" s="2"/>
      <c r="I2661" s="8"/>
      <c r="J2661" s="8"/>
      <c r="K2661" s="8"/>
      <c r="L2661" s="8"/>
      <c r="M2661" s="8"/>
    </row>
    <row r="2662" spans="3:13" x14ac:dyDescent="0.25">
      <c r="C2662" s="3"/>
      <c r="D2662" s="6"/>
      <c r="E2662" s="2"/>
      <c r="F2662" s="2"/>
      <c r="G2662" s="2"/>
      <c r="H2662" s="2"/>
      <c r="I2662" s="8"/>
      <c r="J2662" s="8"/>
      <c r="K2662" s="8"/>
      <c r="L2662" s="8"/>
      <c r="M2662" s="8"/>
    </row>
    <row r="2663" spans="3:13" x14ac:dyDescent="0.25">
      <c r="C2663" s="3"/>
      <c r="D2663" s="6"/>
      <c r="E2663" s="2"/>
      <c r="F2663" s="2"/>
      <c r="G2663" s="2"/>
      <c r="H2663" s="2"/>
      <c r="I2663" s="8"/>
      <c r="J2663" s="8"/>
      <c r="K2663" s="8"/>
      <c r="L2663" s="8"/>
      <c r="M2663" s="8"/>
    </row>
    <row r="2664" spans="3:13" x14ac:dyDescent="0.25">
      <c r="C2664" s="3"/>
      <c r="D2664" s="6"/>
      <c r="E2664" s="2"/>
      <c r="F2664" s="2"/>
      <c r="G2664" s="2"/>
      <c r="H2664" s="2"/>
      <c r="I2664" s="8"/>
      <c r="J2664" s="8"/>
      <c r="K2664" s="8"/>
      <c r="L2664" s="8"/>
      <c r="M2664" s="8"/>
    </row>
    <row r="2665" spans="3:13" x14ac:dyDescent="0.25">
      <c r="C2665" s="3"/>
      <c r="D2665" s="6"/>
      <c r="E2665" s="2"/>
      <c r="F2665" s="2"/>
      <c r="G2665" s="2"/>
      <c r="H2665" s="2"/>
      <c r="I2665" s="8"/>
      <c r="J2665" s="8"/>
      <c r="K2665" s="8"/>
      <c r="L2665" s="8"/>
      <c r="M2665" s="8"/>
    </row>
    <row r="2666" spans="3:13" x14ac:dyDescent="0.25">
      <c r="C2666" s="3"/>
      <c r="D2666" s="6"/>
      <c r="E2666" s="2"/>
      <c r="F2666" s="2"/>
      <c r="G2666" s="2"/>
      <c r="H2666" s="2"/>
      <c r="I2666" s="8"/>
      <c r="J2666" s="8"/>
      <c r="K2666" s="8"/>
      <c r="L2666" s="8"/>
      <c r="M2666" s="8"/>
    </row>
    <row r="2667" spans="3:13" x14ac:dyDescent="0.25">
      <c r="C2667" s="3"/>
      <c r="D2667" s="6"/>
      <c r="E2667" s="2"/>
      <c r="F2667" s="2"/>
      <c r="G2667" s="2"/>
      <c r="H2667" s="2"/>
      <c r="I2667" s="8"/>
      <c r="J2667" s="8"/>
      <c r="K2667" s="8"/>
      <c r="L2667" s="8"/>
      <c r="M2667" s="8"/>
    </row>
    <row r="2668" spans="3:13" x14ac:dyDescent="0.25">
      <c r="C2668" s="3"/>
      <c r="D2668" s="6"/>
      <c r="E2668" s="2"/>
      <c r="F2668" s="2"/>
      <c r="G2668" s="2"/>
      <c r="H2668" s="2"/>
      <c r="I2668" s="8"/>
      <c r="J2668" s="8"/>
      <c r="K2668" s="8"/>
      <c r="L2668" s="8"/>
      <c r="M2668" s="8"/>
    </row>
    <row r="2669" spans="3:13" x14ac:dyDescent="0.25">
      <c r="C2669" s="3"/>
      <c r="D2669" s="6"/>
      <c r="E2669" s="2"/>
      <c r="F2669" s="2"/>
      <c r="G2669" s="2"/>
      <c r="H2669" s="2"/>
      <c r="I2669" s="8"/>
      <c r="J2669" s="8"/>
      <c r="K2669" s="8"/>
      <c r="L2669" s="8"/>
      <c r="M2669" s="8"/>
    </row>
    <row r="2670" spans="3:13" x14ac:dyDescent="0.25">
      <c r="C2670" s="3"/>
      <c r="D2670" s="6"/>
      <c r="E2670" s="2"/>
      <c r="F2670" s="2"/>
      <c r="G2670" s="2"/>
      <c r="H2670" s="2"/>
      <c r="I2670" s="8"/>
      <c r="J2670" s="8"/>
      <c r="K2670" s="8"/>
      <c r="L2670" s="8"/>
      <c r="M2670" s="8"/>
    </row>
    <row r="2671" spans="3:13" x14ac:dyDescent="0.25">
      <c r="C2671" s="3"/>
      <c r="D2671" s="6"/>
      <c r="E2671" s="2"/>
      <c r="F2671" s="2"/>
      <c r="G2671" s="2"/>
      <c r="H2671" s="2"/>
      <c r="I2671" s="8"/>
      <c r="J2671" s="8"/>
      <c r="K2671" s="8"/>
      <c r="L2671" s="8"/>
      <c r="M2671" s="8"/>
    </row>
    <row r="2672" spans="3:13" x14ac:dyDescent="0.25">
      <c r="C2672" s="3"/>
      <c r="D2672" s="6"/>
      <c r="E2672" s="2"/>
      <c r="F2672" s="2"/>
      <c r="G2672" s="2"/>
      <c r="H2672" s="2"/>
      <c r="I2672" s="8"/>
      <c r="J2672" s="8"/>
      <c r="K2672" s="8"/>
      <c r="L2672" s="8"/>
      <c r="M2672" s="8"/>
    </row>
    <row r="2673" spans="3:13" x14ac:dyDescent="0.25">
      <c r="C2673" s="3"/>
      <c r="D2673" s="6"/>
      <c r="E2673" s="2"/>
      <c r="F2673" s="2"/>
      <c r="G2673" s="2"/>
      <c r="H2673" s="2"/>
      <c r="I2673" s="8"/>
      <c r="J2673" s="8"/>
      <c r="K2673" s="8"/>
      <c r="L2673" s="8"/>
      <c r="M2673" s="8"/>
    </row>
    <row r="2674" spans="3:13" x14ac:dyDescent="0.25">
      <c r="C2674" s="3"/>
      <c r="D2674" s="6"/>
      <c r="E2674" s="2"/>
      <c r="F2674" s="2"/>
      <c r="G2674" s="2"/>
      <c r="H2674" s="2"/>
      <c r="I2674" s="8"/>
      <c r="J2674" s="8"/>
      <c r="K2674" s="8"/>
      <c r="L2674" s="8"/>
      <c r="M2674" s="8"/>
    </row>
    <row r="2675" spans="3:13" x14ac:dyDescent="0.25">
      <c r="C2675" s="3"/>
      <c r="D2675" s="6"/>
      <c r="E2675" s="2"/>
      <c r="F2675" s="2"/>
      <c r="G2675" s="2"/>
      <c r="H2675" s="2"/>
      <c r="I2675" s="8"/>
      <c r="J2675" s="8"/>
      <c r="K2675" s="8"/>
      <c r="L2675" s="8"/>
      <c r="M2675" s="8"/>
    </row>
    <row r="2676" spans="3:13" x14ac:dyDescent="0.25">
      <c r="C2676" s="3"/>
      <c r="D2676" s="6"/>
      <c r="E2676" s="2"/>
      <c r="F2676" s="2"/>
      <c r="G2676" s="2"/>
      <c r="H2676" s="2"/>
      <c r="I2676" s="8"/>
      <c r="J2676" s="8"/>
      <c r="K2676" s="8"/>
      <c r="L2676" s="8"/>
      <c r="M2676" s="8"/>
    </row>
    <row r="2677" spans="3:13" x14ac:dyDescent="0.25">
      <c r="C2677" s="3"/>
      <c r="D2677" s="6"/>
      <c r="E2677" s="2"/>
      <c r="F2677" s="2"/>
      <c r="G2677" s="2"/>
      <c r="H2677" s="2"/>
      <c r="I2677" s="8"/>
      <c r="J2677" s="8"/>
      <c r="K2677" s="8"/>
      <c r="L2677" s="8"/>
      <c r="M2677" s="8"/>
    </row>
    <row r="2678" spans="3:13" x14ac:dyDescent="0.25">
      <c r="C2678" s="3"/>
      <c r="D2678" s="6"/>
      <c r="E2678" s="2"/>
      <c r="F2678" s="2"/>
      <c r="G2678" s="2"/>
      <c r="H2678" s="2"/>
      <c r="I2678" s="8"/>
      <c r="J2678" s="8"/>
      <c r="K2678" s="8"/>
      <c r="L2678" s="8"/>
      <c r="M2678" s="8"/>
    </row>
    <row r="2679" spans="3:13" x14ac:dyDescent="0.25">
      <c r="C2679" s="3"/>
      <c r="D2679" s="6"/>
      <c r="E2679" s="2"/>
      <c r="F2679" s="2"/>
      <c r="G2679" s="2"/>
      <c r="H2679" s="2"/>
      <c r="I2679" s="8"/>
      <c r="J2679" s="8"/>
      <c r="K2679" s="8"/>
      <c r="L2679" s="8"/>
      <c r="M2679" s="8"/>
    </row>
    <row r="2680" spans="3:13" x14ac:dyDescent="0.25">
      <c r="C2680" s="3"/>
      <c r="D2680" s="6"/>
      <c r="E2680" s="2"/>
      <c r="F2680" s="2"/>
      <c r="G2680" s="2"/>
      <c r="H2680" s="2"/>
      <c r="I2680" s="8"/>
      <c r="J2680" s="8"/>
      <c r="K2680" s="8"/>
      <c r="L2680" s="8"/>
      <c r="M2680" s="8"/>
    </row>
    <row r="2681" spans="3:13" x14ac:dyDescent="0.25">
      <c r="C2681" s="3"/>
      <c r="D2681" s="6"/>
      <c r="E2681" s="2"/>
      <c r="F2681" s="2"/>
      <c r="G2681" s="2"/>
      <c r="H2681" s="2"/>
      <c r="I2681" s="8"/>
      <c r="J2681" s="8"/>
      <c r="K2681" s="8"/>
      <c r="L2681" s="8"/>
      <c r="M2681" s="8"/>
    </row>
    <row r="2682" spans="3:13" x14ac:dyDescent="0.25">
      <c r="C2682" s="3"/>
      <c r="D2682" s="6"/>
      <c r="E2682" s="2"/>
      <c r="F2682" s="2"/>
      <c r="G2682" s="2"/>
      <c r="H2682" s="2"/>
      <c r="I2682" s="8"/>
      <c r="J2682" s="8"/>
      <c r="K2682" s="8"/>
      <c r="L2682" s="8"/>
      <c r="M2682" s="8"/>
    </row>
    <row r="2683" spans="3:13" x14ac:dyDescent="0.25">
      <c r="C2683" s="3"/>
      <c r="D2683" s="6"/>
      <c r="E2683" s="2"/>
      <c r="F2683" s="2"/>
      <c r="G2683" s="2"/>
      <c r="H2683" s="2"/>
      <c r="I2683" s="8"/>
      <c r="J2683" s="8"/>
      <c r="K2683" s="8"/>
      <c r="L2683" s="8"/>
      <c r="M2683" s="8"/>
    </row>
    <row r="2684" spans="3:13" x14ac:dyDescent="0.25">
      <c r="C2684" s="3"/>
      <c r="D2684" s="6"/>
      <c r="E2684" s="2"/>
      <c r="F2684" s="2"/>
      <c r="G2684" s="2"/>
      <c r="H2684" s="2"/>
      <c r="I2684" s="8"/>
      <c r="J2684" s="8"/>
      <c r="K2684" s="8"/>
      <c r="L2684" s="8"/>
      <c r="M2684" s="8"/>
    </row>
    <row r="2685" spans="3:13" x14ac:dyDescent="0.25">
      <c r="C2685" s="3"/>
      <c r="D2685" s="6"/>
      <c r="E2685" s="2"/>
      <c r="F2685" s="2"/>
      <c r="G2685" s="2"/>
      <c r="H2685" s="2"/>
      <c r="I2685" s="8"/>
      <c r="J2685" s="8"/>
      <c r="K2685" s="8"/>
      <c r="L2685" s="8"/>
      <c r="M2685" s="8"/>
    </row>
    <row r="2686" spans="3:13" x14ac:dyDescent="0.25">
      <c r="C2686" s="3"/>
      <c r="D2686" s="6"/>
      <c r="E2686" s="2"/>
      <c r="F2686" s="2"/>
      <c r="G2686" s="2"/>
      <c r="H2686" s="2"/>
      <c r="I2686" s="8"/>
      <c r="J2686" s="8"/>
      <c r="K2686" s="8"/>
      <c r="L2686" s="8"/>
      <c r="M2686" s="8"/>
    </row>
    <row r="2687" spans="3:13" x14ac:dyDescent="0.25">
      <c r="C2687" s="3"/>
      <c r="D2687" s="6"/>
      <c r="E2687" s="2"/>
      <c r="F2687" s="2"/>
      <c r="G2687" s="2"/>
      <c r="H2687" s="2"/>
      <c r="I2687" s="8"/>
      <c r="J2687" s="8"/>
      <c r="K2687" s="8"/>
      <c r="L2687" s="8"/>
      <c r="M2687" s="8"/>
    </row>
    <row r="2688" spans="3:13" x14ac:dyDescent="0.25">
      <c r="C2688" s="3"/>
      <c r="D2688" s="6"/>
      <c r="E2688" s="2"/>
      <c r="F2688" s="2"/>
      <c r="G2688" s="2"/>
      <c r="H2688" s="2"/>
      <c r="I2688" s="8"/>
      <c r="J2688" s="8"/>
      <c r="K2688" s="8"/>
      <c r="L2688" s="8"/>
      <c r="M2688" s="8"/>
    </row>
    <row r="2689" spans="3:13" x14ac:dyDescent="0.25">
      <c r="C2689" s="3"/>
      <c r="D2689" s="6"/>
      <c r="E2689" s="2"/>
      <c r="F2689" s="2"/>
      <c r="G2689" s="2"/>
      <c r="H2689" s="2"/>
      <c r="I2689" s="8"/>
      <c r="J2689" s="8"/>
      <c r="K2689" s="8"/>
      <c r="L2689" s="8"/>
      <c r="M2689" s="8"/>
    </row>
    <row r="2690" spans="3:13" x14ac:dyDescent="0.25">
      <c r="C2690" s="3"/>
      <c r="D2690" s="6"/>
      <c r="E2690" s="2"/>
      <c r="F2690" s="2"/>
      <c r="G2690" s="2"/>
      <c r="H2690" s="2"/>
      <c r="I2690" s="8"/>
      <c r="J2690" s="8"/>
      <c r="K2690" s="8"/>
      <c r="L2690" s="8"/>
      <c r="M2690" s="8"/>
    </row>
    <row r="2691" spans="3:13" x14ac:dyDescent="0.25">
      <c r="C2691" s="3"/>
      <c r="D2691" s="6"/>
      <c r="E2691" s="2"/>
      <c r="F2691" s="2"/>
      <c r="G2691" s="2"/>
      <c r="H2691" s="2"/>
      <c r="I2691" s="8"/>
      <c r="J2691" s="8"/>
      <c r="K2691" s="8"/>
      <c r="L2691" s="8"/>
      <c r="M2691" s="8"/>
    </row>
    <row r="2692" spans="3:13" x14ac:dyDescent="0.25">
      <c r="C2692" s="3"/>
      <c r="D2692" s="6"/>
      <c r="E2692" s="2"/>
      <c r="F2692" s="2"/>
      <c r="G2692" s="2"/>
      <c r="H2692" s="2"/>
      <c r="I2692" s="8"/>
      <c r="J2692" s="8"/>
      <c r="K2692" s="8"/>
      <c r="L2692" s="8"/>
      <c r="M2692" s="8"/>
    </row>
    <row r="2693" spans="3:13" x14ac:dyDescent="0.25">
      <c r="C2693" s="3"/>
      <c r="D2693" s="6"/>
      <c r="E2693" s="2"/>
      <c r="F2693" s="2"/>
      <c r="G2693" s="2"/>
      <c r="H2693" s="2"/>
      <c r="I2693" s="8"/>
      <c r="J2693" s="8"/>
      <c r="K2693" s="8"/>
      <c r="L2693" s="8"/>
      <c r="M2693" s="8"/>
    </row>
    <row r="2694" spans="3:13" x14ac:dyDescent="0.25">
      <c r="C2694" s="3"/>
      <c r="D2694" s="6"/>
      <c r="E2694" s="2"/>
      <c r="F2694" s="2"/>
      <c r="G2694" s="2"/>
      <c r="H2694" s="2"/>
      <c r="I2694" s="8"/>
      <c r="J2694" s="8"/>
      <c r="K2694" s="8"/>
      <c r="L2694" s="8"/>
      <c r="M2694" s="8"/>
    </row>
    <row r="2695" spans="3:13" x14ac:dyDescent="0.25">
      <c r="C2695" s="3"/>
      <c r="D2695" s="6"/>
      <c r="E2695" s="2"/>
      <c r="F2695" s="2"/>
      <c r="G2695" s="2"/>
      <c r="H2695" s="2"/>
      <c r="I2695" s="8"/>
      <c r="J2695" s="8"/>
      <c r="K2695" s="8"/>
      <c r="L2695" s="8"/>
      <c r="M2695" s="8"/>
    </row>
    <row r="2696" spans="3:13" x14ac:dyDescent="0.25">
      <c r="C2696" s="3"/>
      <c r="D2696" s="6"/>
      <c r="E2696" s="2"/>
      <c r="F2696" s="2"/>
      <c r="G2696" s="2"/>
      <c r="H2696" s="2"/>
      <c r="I2696" s="8"/>
      <c r="J2696" s="8"/>
      <c r="K2696" s="8"/>
      <c r="L2696" s="8"/>
      <c r="M2696" s="8"/>
    </row>
    <row r="2697" spans="3:13" x14ac:dyDescent="0.25">
      <c r="C2697" s="3"/>
      <c r="D2697" s="6"/>
      <c r="E2697" s="2"/>
      <c r="F2697" s="2"/>
      <c r="G2697" s="2"/>
      <c r="H2697" s="2"/>
      <c r="I2697" s="8"/>
      <c r="J2697" s="8"/>
      <c r="K2697" s="8"/>
      <c r="L2697" s="8"/>
      <c r="M2697" s="8"/>
    </row>
    <row r="2698" spans="3:13" x14ac:dyDescent="0.25">
      <c r="C2698" s="3"/>
      <c r="D2698" s="6"/>
      <c r="E2698" s="2"/>
      <c r="F2698" s="2"/>
      <c r="G2698" s="2"/>
      <c r="H2698" s="2"/>
      <c r="I2698" s="8"/>
      <c r="J2698" s="8"/>
      <c r="K2698" s="8"/>
      <c r="L2698" s="8"/>
      <c r="M2698" s="8"/>
    </row>
    <row r="2699" spans="3:13" x14ac:dyDescent="0.25">
      <c r="C2699" s="3"/>
      <c r="D2699" s="6"/>
      <c r="E2699" s="2"/>
      <c r="F2699" s="2"/>
      <c r="G2699" s="2"/>
      <c r="H2699" s="2"/>
      <c r="I2699" s="8"/>
      <c r="J2699" s="8"/>
      <c r="K2699" s="8"/>
      <c r="L2699" s="8"/>
      <c r="M2699" s="8"/>
    </row>
    <row r="2700" spans="3:13" x14ac:dyDescent="0.25">
      <c r="C2700" s="3"/>
      <c r="D2700" s="6"/>
      <c r="E2700" s="2"/>
      <c r="F2700" s="2"/>
      <c r="G2700" s="2"/>
      <c r="H2700" s="2"/>
      <c r="I2700" s="8"/>
      <c r="J2700" s="8"/>
      <c r="K2700" s="8"/>
      <c r="L2700" s="8"/>
      <c r="M2700" s="8"/>
    </row>
    <row r="2701" spans="3:13" x14ac:dyDescent="0.25">
      <c r="C2701" s="3"/>
      <c r="D2701" s="6"/>
      <c r="E2701" s="2"/>
      <c r="F2701" s="2"/>
      <c r="G2701" s="2"/>
      <c r="H2701" s="2"/>
      <c r="I2701" s="8"/>
      <c r="J2701" s="8"/>
      <c r="K2701" s="8"/>
      <c r="L2701" s="8"/>
      <c r="M2701" s="8"/>
    </row>
    <row r="2702" spans="3:13" x14ac:dyDescent="0.25">
      <c r="C2702" s="3"/>
      <c r="D2702" s="6"/>
      <c r="E2702" s="2"/>
      <c r="F2702" s="2"/>
      <c r="G2702" s="2"/>
      <c r="H2702" s="2"/>
      <c r="I2702" s="8"/>
      <c r="J2702" s="8"/>
      <c r="K2702" s="8"/>
      <c r="L2702" s="8"/>
      <c r="M2702" s="8"/>
    </row>
    <row r="2703" spans="3:13" x14ac:dyDescent="0.25">
      <c r="C2703" s="3"/>
      <c r="D2703" s="6"/>
      <c r="E2703" s="2"/>
      <c r="F2703" s="2"/>
      <c r="G2703" s="2"/>
      <c r="H2703" s="2"/>
      <c r="I2703" s="8"/>
      <c r="J2703" s="8"/>
      <c r="K2703" s="8"/>
      <c r="L2703" s="8"/>
      <c r="M2703" s="8"/>
    </row>
    <row r="2704" spans="3:13" x14ac:dyDescent="0.25">
      <c r="C2704" s="3"/>
      <c r="D2704" s="6"/>
      <c r="E2704" s="2"/>
      <c r="F2704" s="2"/>
      <c r="G2704" s="2"/>
      <c r="H2704" s="2"/>
      <c r="I2704" s="8"/>
      <c r="J2704" s="8"/>
      <c r="K2704" s="8"/>
      <c r="L2704" s="8"/>
      <c r="M2704" s="8"/>
    </row>
    <row r="2705" spans="3:13" x14ac:dyDescent="0.25">
      <c r="C2705" s="3"/>
      <c r="D2705" s="6"/>
      <c r="E2705" s="2"/>
      <c r="F2705" s="2"/>
      <c r="G2705" s="2"/>
      <c r="H2705" s="2"/>
      <c r="I2705" s="8"/>
      <c r="J2705" s="8"/>
      <c r="K2705" s="8"/>
      <c r="L2705" s="8"/>
      <c r="M2705" s="8"/>
    </row>
    <row r="2706" spans="3:13" x14ac:dyDescent="0.25">
      <c r="C2706" s="3"/>
      <c r="D2706" s="6"/>
      <c r="E2706" s="2"/>
      <c r="F2706" s="2"/>
      <c r="G2706" s="2"/>
      <c r="H2706" s="2"/>
      <c r="I2706" s="8"/>
      <c r="J2706" s="8"/>
      <c r="K2706" s="8"/>
      <c r="L2706" s="8"/>
      <c r="M2706" s="8"/>
    </row>
    <row r="2707" spans="3:13" x14ac:dyDescent="0.25">
      <c r="C2707" s="3"/>
      <c r="D2707" s="6"/>
      <c r="E2707" s="2"/>
      <c r="F2707" s="2"/>
      <c r="G2707" s="2"/>
      <c r="H2707" s="2"/>
      <c r="I2707" s="8"/>
      <c r="J2707" s="8"/>
      <c r="K2707" s="8"/>
      <c r="L2707" s="8"/>
      <c r="M2707" s="8"/>
    </row>
    <row r="2708" spans="3:13" x14ac:dyDescent="0.25">
      <c r="C2708" s="3"/>
      <c r="D2708" s="6"/>
      <c r="E2708" s="2"/>
      <c r="F2708" s="2"/>
      <c r="G2708" s="2"/>
      <c r="H2708" s="2"/>
      <c r="I2708" s="8"/>
      <c r="J2708" s="8"/>
      <c r="K2708" s="8"/>
      <c r="L2708" s="8"/>
      <c r="M2708" s="8"/>
    </row>
    <row r="2709" spans="3:13" x14ac:dyDescent="0.25">
      <c r="C2709" s="3"/>
      <c r="D2709" s="6"/>
      <c r="E2709" s="2"/>
      <c r="F2709" s="2"/>
      <c r="G2709" s="2"/>
      <c r="H2709" s="2"/>
      <c r="I2709" s="8"/>
      <c r="J2709" s="8"/>
      <c r="K2709" s="8"/>
      <c r="L2709" s="8"/>
      <c r="M2709" s="8"/>
    </row>
    <row r="2710" spans="3:13" x14ac:dyDescent="0.25">
      <c r="C2710" s="3"/>
      <c r="D2710" s="6"/>
      <c r="E2710" s="2"/>
      <c r="F2710" s="2"/>
      <c r="G2710" s="2"/>
      <c r="H2710" s="2"/>
      <c r="I2710" s="8"/>
      <c r="J2710" s="8"/>
      <c r="K2710" s="8"/>
      <c r="L2710" s="8"/>
      <c r="M2710" s="8"/>
    </row>
    <row r="2711" spans="3:13" x14ac:dyDescent="0.25">
      <c r="C2711" s="3"/>
      <c r="D2711" s="6"/>
      <c r="E2711" s="2"/>
      <c r="F2711" s="2"/>
      <c r="G2711" s="2"/>
      <c r="H2711" s="2"/>
      <c r="I2711" s="8"/>
      <c r="J2711" s="8"/>
      <c r="K2711" s="8"/>
      <c r="L2711" s="8"/>
      <c r="M2711" s="8"/>
    </row>
    <row r="2712" spans="3:13" x14ac:dyDescent="0.25">
      <c r="C2712" s="3"/>
      <c r="D2712" s="6"/>
      <c r="E2712" s="2"/>
      <c r="F2712" s="2"/>
      <c r="G2712" s="2"/>
      <c r="H2712" s="2"/>
      <c r="I2712" s="8"/>
      <c r="J2712" s="8"/>
      <c r="K2712" s="8"/>
      <c r="L2712" s="8"/>
      <c r="M2712" s="8"/>
    </row>
    <row r="2713" spans="3:13" x14ac:dyDescent="0.25">
      <c r="C2713" s="3"/>
      <c r="D2713" s="6"/>
      <c r="E2713" s="2"/>
      <c r="F2713" s="2"/>
      <c r="G2713" s="2"/>
      <c r="H2713" s="2"/>
      <c r="I2713" s="8"/>
      <c r="J2713" s="8"/>
      <c r="K2713" s="8"/>
      <c r="L2713" s="8"/>
      <c r="M2713" s="8"/>
    </row>
    <row r="2714" spans="3:13" x14ac:dyDescent="0.25">
      <c r="C2714" s="3"/>
      <c r="D2714" s="6"/>
      <c r="E2714" s="2"/>
      <c r="F2714" s="2"/>
      <c r="G2714" s="2"/>
      <c r="H2714" s="2"/>
      <c r="I2714" s="8"/>
      <c r="J2714" s="8"/>
      <c r="K2714" s="8"/>
      <c r="L2714" s="8"/>
      <c r="M2714" s="8"/>
    </row>
    <row r="2715" spans="3:13" x14ac:dyDescent="0.25">
      <c r="C2715" s="3"/>
      <c r="D2715" s="6"/>
      <c r="E2715" s="2"/>
      <c r="F2715" s="2"/>
      <c r="G2715" s="2"/>
      <c r="H2715" s="2"/>
      <c r="I2715" s="8"/>
      <c r="J2715" s="8"/>
      <c r="K2715" s="8"/>
      <c r="L2715" s="8"/>
      <c r="M2715" s="8"/>
    </row>
    <row r="2716" spans="3:13" x14ac:dyDescent="0.25">
      <c r="C2716" s="3"/>
      <c r="D2716" s="6"/>
      <c r="E2716" s="2"/>
      <c r="F2716" s="2"/>
      <c r="G2716" s="2"/>
      <c r="H2716" s="2"/>
      <c r="I2716" s="8"/>
      <c r="J2716" s="8"/>
      <c r="K2716" s="8"/>
      <c r="L2716" s="8"/>
      <c r="M2716" s="8"/>
    </row>
    <row r="2717" spans="3:13" x14ac:dyDescent="0.25">
      <c r="C2717" s="3"/>
      <c r="D2717" s="6"/>
      <c r="E2717" s="2"/>
      <c r="F2717" s="2"/>
      <c r="G2717" s="2"/>
      <c r="H2717" s="2"/>
      <c r="I2717" s="8"/>
      <c r="J2717" s="8"/>
      <c r="K2717" s="8"/>
      <c r="L2717" s="8"/>
      <c r="M2717" s="8"/>
    </row>
    <row r="2718" spans="3:13" x14ac:dyDescent="0.25">
      <c r="C2718" s="3"/>
      <c r="D2718" s="6"/>
      <c r="E2718" s="2"/>
      <c r="F2718" s="2"/>
      <c r="G2718" s="2"/>
      <c r="H2718" s="2"/>
      <c r="I2718" s="8"/>
      <c r="J2718" s="8"/>
      <c r="K2718" s="8"/>
      <c r="L2718" s="8"/>
      <c r="M2718" s="8"/>
    </row>
    <row r="2719" spans="3:13" x14ac:dyDescent="0.25">
      <c r="C2719" s="3"/>
      <c r="D2719" s="6"/>
      <c r="E2719" s="2"/>
      <c r="F2719" s="2"/>
      <c r="G2719" s="2"/>
      <c r="H2719" s="2"/>
      <c r="I2719" s="8"/>
      <c r="J2719" s="8"/>
      <c r="K2719" s="8"/>
      <c r="L2719" s="8"/>
      <c r="M2719" s="8"/>
    </row>
    <row r="2720" spans="3:13" x14ac:dyDescent="0.25">
      <c r="C2720" s="3"/>
      <c r="D2720" s="6"/>
      <c r="E2720" s="2"/>
      <c r="F2720" s="2"/>
      <c r="G2720" s="2"/>
      <c r="H2720" s="2"/>
      <c r="I2720" s="8"/>
      <c r="J2720" s="8"/>
      <c r="K2720" s="8"/>
      <c r="L2720" s="8"/>
      <c r="M2720" s="8"/>
    </row>
    <row r="2721" spans="3:13" x14ac:dyDescent="0.25">
      <c r="C2721" s="3"/>
      <c r="D2721" s="6"/>
      <c r="E2721" s="2"/>
      <c r="F2721" s="2"/>
      <c r="G2721" s="2"/>
      <c r="H2721" s="2"/>
      <c r="I2721" s="8"/>
      <c r="J2721" s="8"/>
      <c r="K2721" s="8"/>
      <c r="L2721" s="8"/>
      <c r="M2721" s="8"/>
    </row>
    <row r="2722" spans="3:13" x14ac:dyDescent="0.25">
      <c r="C2722" s="3"/>
      <c r="D2722" s="6"/>
      <c r="E2722" s="2"/>
      <c r="F2722" s="2"/>
      <c r="G2722" s="2"/>
      <c r="H2722" s="2"/>
      <c r="I2722" s="8"/>
      <c r="J2722" s="8"/>
      <c r="K2722" s="8"/>
      <c r="L2722" s="8"/>
      <c r="M2722" s="8"/>
    </row>
    <row r="2723" spans="3:13" x14ac:dyDescent="0.25">
      <c r="C2723" s="3"/>
      <c r="D2723" s="6"/>
      <c r="E2723" s="2"/>
      <c r="F2723" s="2"/>
      <c r="G2723" s="2"/>
      <c r="H2723" s="2"/>
      <c r="I2723" s="8"/>
      <c r="J2723" s="8"/>
      <c r="K2723" s="8"/>
      <c r="L2723" s="8"/>
      <c r="M2723" s="8"/>
    </row>
    <row r="2724" spans="3:13" x14ac:dyDescent="0.25">
      <c r="C2724" s="3"/>
      <c r="D2724" s="6"/>
      <c r="E2724" s="2"/>
      <c r="F2724" s="2"/>
      <c r="G2724" s="2"/>
      <c r="H2724" s="2"/>
      <c r="I2724" s="8"/>
      <c r="J2724" s="8"/>
      <c r="K2724" s="8"/>
      <c r="L2724" s="8"/>
      <c r="M2724" s="8"/>
    </row>
    <row r="2725" spans="3:13" x14ac:dyDescent="0.25">
      <c r="C2725" s="3"/>
      <c r="D2725" s="6"/>
      <c r="E2725" s="2"/>
      <c r="F2725" s="2"/>
      <c r="G2725" s="2"/>
      <c r="H2725" s="2"/>
      <c r="I2725" s="8"/>
      <c r="J2725" s="8"/>
      <c r="K2725" s="8"/>
      <c r="L2725" s="8"/>
      <c r="M2725" s="8"/>
    </row>
    <row r="2726" spans="3:13" x14ac:dyDescent="0.25">
      <c r="C2726" s="3"/>
      <c r="D2726" s="6"/>
      <c r="E2726" s="2"/>
      <c r="F2726" s="2"/>
      <c r="G2726" s="2"/>
      <c r="H2726" s="2"/>
      <c r="I2726" s="8"/>
      <c r="J2726" s="8"/>
      <c r="K2726" s="8"/>
      <c r="L2726" s="8"/>
      <c r="M2726" s="8"/>
    </row>
    <row r="2727" spans="3:13" x14ac:dyDescent="0.25">
      <c r="C2727" s="3"/>
      <c r="D2727" s="6"/>
      <c r="E2727" s="2"/>
      <c r="F2727" s="2"/>
      <c r="G2727" s="2"/>
      <c r="H2727" s="2"/>
      <c r="I2727" s="8"/>
      <c r="J2727" s="8"/>
      <c r="K2727" s="8"/>
      <c r="L2727" s="8"/>
      <c r="M2727" s="8"/>
    </row>
    <row r="2728" spans="3:13" x14ac:dyDescent="0.25">
      <c r="C2728" s="3"/>
      <c r="D2728" s="6"/>
      <c r="E2728" s="2"/>
      <c r="F2728" s="2"/>
      <c r="G2728" s="2"/>
      <c r="H2728" s="2"/>
      <c r="I2728" s="8"/>
      <c r="J2728" s="8"/>
      <c r="K2728" s="8"/>
      <c r="L2728" s="8"/>
      <c r="M2728" s="8"/>
    </row>
    <row r="2729" spans="3:13" x14ac:dyDescent="0.25">
      <c r="C2729" s="3"/>
      <c r="D2729" s="6"/>
      <c r="E2729" s="2"/>
      <c r="F2729" s="2"/>
      <c r="G2729" s="2"/>
      <c r="H2729" s="2"/>
      <c r="I2729" s="8"/>
      <c r="J2729" s="8"/>
      <c r="K2729" s="8"/>
      <c r="L2729" s="8"/>
      <c r="M2729" s="8"/>
    </row>
    <row r="2730" spans="3:13" x14ac:dyDescent="0.25">
      <c r="C2730" s="3"/>
      <c r="D2730" s="6"/>
      <c r="E2730" s="2"/>
      <c r="F2730" s="2"/>
      <c r="G2730" s="2"/>
      <c r="H2730" s="2"/>
      <c r="I2730" s="8"/>
      <c r="J2730" s="8"/>
      <c r="K2730" s="8"/>
      <c r="L2730" s="8"/>
      <c r="M2730" s="8"/>
    </row>
    <row r="2731" spans="3:13" x14ac:dyDescent="0.25">
      <c r="C2731" s="3"/>
      <c r="D2731" s="6"/>
      <c r="E2731" s="2"/>
      <c r="F2731" s="2"/>
      <c r="G2731" s="2"/>
      <c r="H2731" s="2"/>
      <c r="I2731" s="8"/>
      <c r="J2731" s="8"/>
      <c r="K2731" s="8"/>
      <c r="L2731" s="8"/>
      <c r="M2731" s="8"/>
    </row>
    <row r="2732" spans="3:13" x14ac:dyDescent="0.25">
      <c r="C2732" s="3"/>
      <c r="D2732" s="6"/>
      <c r="E2732" s="2"/>
      <c r="F2732" s="2"/>
      <c r="G2732" s="2"/>
      <c r="H2732" s="2"/>
      <c r="I2732" s="8"/>
      <c r="J2732" s="8"/>
      <c r="K2732" s="8"/>
      <c r="L2732" s="8"/>
      <c r="M2732" s="8"/>
    </row>
    <row r="2733" spans="3:13" x14ac:dyDescent="0.25">
      <c r="C2733" s="3"/>
      <c r="D2733" s="6"/>
      <c r="E2733" s="2"/>
      <c r="F2733" s="2"/>
      <c r="G2733" s="2"/>
      <c r="H2733" s="2"/>
      <c r="I2733" s="8"/>
      <c r="J2733" s="8"/>
      <c r="K2733" s="8"/>
      <c r="L2733" s="8"/>
      <c r="M2733" s="8"/>
    </row>
    <row r="2734" spans="3:13" x14ac:dyDescent="0.25">
      <c r="C2734" s="3"/>
      <c r="D2734" s="6"/>
      <c r="E2734" s="2"/>
      <c r="F2734" s="2"/>
      <c r="G2734" s="2"/>
      <c r="H2734" s="2"/>
      <c r="I2734" s="8"/>
      <c r="J2734" s="8"/>
      <c r="K2734" s="8"/>
      <c r="L2734" s="8"/>
      <c r="M2734" s="8"/>
    </row>
    <row r="2735" spans="3:13" x14ac:dyDescent="0.25">
      <c r="C2735" s="3"/>
      <c r="D2735" s="6"/>
      <c r="E2735" s="2"/>
      <c r="F2735" s="2"/>
      <c r="G2735" s="2"/>
      <c r="H2735" s="2"/>
      <c r="I2735" s="8"/>
      <c r="J2735" s="8"/>
      <c r="K2735" s="8"/>
      <c r="L2735" s="8"/>
      <c r="M2735" s="8"/>
    </row>
    <row r="2736" spans="3:13" x14ac:dyDescent="0.25">
      <c r="C2736" s="3"/>
      <c r="D2736" s="6"/>
      <c r="E2736" s="2"/>
      <c r="F2736" s="2"/>
      <c r="G2736" s="2"/>
      <c r="H2736" s="2"/>
      <c r="I2736" s="8"/>
      <c r="J2736" s="8"/>
      <c r="K2736" s="8"/>
      <c r="L2736" s="8"/>
      <c r="M2736" s="8"/>
    </row>
    <row r="2737" spans="3:13" x14ac:dyDescent="0.25">
      <c r="C2737" s="3"/>
      <c r="D2737" s="6"/>
      <c r="E2737" s="2"/>
      <c r="F2737" s="2"/>
      <c r="G2737" s="2"/>
      <c r="H2737" s="2"/>
      <c r="I2737" s="8"/>
      <c r="J2737" s="8"/>
      <c r="K2737" s="8"/>
      <c r="L2737" s="8"/>
      <c r="M2737" s="8"/>
    </row>
    <row r="2738" spans="3:13" x14ac:dyDescent="0.25">
      <c r="C2738" s="3"/>
      <c r="D2738" s="6"/>
      <c r="E2738" s="2"/>
      <c r="F2738" s="2"/>
      <c r="G2738" s="2"/>
      <c r="H2738" s="2"/>
      <c r="I2738" s="8"/>
      <c r="J2738" s="8"/>
      <c r="K2738" s="8"/>
      <c r="L2738" s="8"/>
      <c r="M2738" s="8"/>
    </row>
    <row r="2739" spans="3:13" x14ac:dyDescent="0.25">
      <c r="C2739" s="3"/>
      <c r="D2739" s="6"/>
      <c r="E2739" s="2"/>
      <c r="F2739" s="2"/>
      <c r="G2739" s="2"/>
      <c r="H2739" s="2"/>
      <c r="I2739" s="8"/>
      <c r="J2739" s="8"/>
      <c r="K2739" s="8"/>
      <c r="L2739" s="8"/>
      <c r="M2739" s="8"/>
    </row>
    <row r="2740" spans="3:13" x14ac:dyDescent="0.25">
      <c r="C2740" s="3"/>
      <c r="D2740" s="6"/>
      <c r="E2740" s="2"/>
      <c r="F2740" s="2"/>
      <c r="G2740" s="2"/>
      <c r="H2740" s="2"/>
      <c r="I2740" s="8"/>
      <c r="J2740" s="8"/>
      <c r="K2740" s="8"/>
      <c r="L2740" s="8"/>
      <c r="M2740" s="8"/>
    </row>
    <row r="2741" spans="3:13" x14ac:dyDescent="0.25">
      <c r="C2741" s="3"/>
      <c r="D2741" s="6"/>
      <c r="E2741" s="2"/>
      <c r="F2741" s="2"/>
      <c r="G2741" s="2"/>
      <c r="H2741" s="2"/>
      <c r="I2741" s="8"/>
      <c r="J2741" s="8"/>
      <c r="K2741" s="8"/>
      <c r="L2741" s="8"/>
      <c r="M2741" s="8"/>
    </row>
    <row r="2742" spans="3:13" x14ac:dyDescent="0.25">
      <c r="C2742" s="3"/>
      <c r="D2742" s="6"/>
      <c r="E2742" s="2"/>
      <c r="F2742" s="2"/>
      <c r="G2742" s="2"/>
      <c r="H2742" s="2"/>
      <c r="I2742" s="8"/>
      <c r="J2742" s="8"/>
      <c r="K2742" s="8"/>
      <c r="L2742" s="8"/>
      <c r="M2742" s="8"/>
    </row>
    <row r="2743" spans="3:13" x14ac:dyDescent="0.25">
      <c r="C2743" s="3"/>
      <c r="D2743" s="6"/>
      <c r="E2743" s="2"/>
      <c r="F2743" s="2"/>
      <c r="G2743" s="2"/>
      <c r="H2743" s="2"/>
      <c r="I2743" s="8"/>
      <c r="J2743" s="8"/>
      <c r="K2743" s="8"/>
      <c r="L2743" s="8"/>
      <c r="M2743" s="8"/>
    </row>
    <row r="2744" spans="3:13" x14ac:dyDescent="0.25">
      <c r="C2744" s="3"/>
      <c r="D2744" s="6"/>
      <c r="E2744" s="2"/>
      <c r="F2744" s="2"/>
      <c r="G2744" s="2"/>
      <c r="H2744" s="2"/>
      <c r="I2744" s="8"/>
      <c r="J2744" s="8"/>
      <c r="K2744" s="8"/>
      <c r="L2744" s="8"/>
      <c r="M2744" s="8"/>
    </row>
    <row r="2745" spans="3:13" x14ac:dyDescent="0.25">
      <c r="C2745" s="3"/>
      <c r="D2745" s="6"/>
      <c r="E2745" s="2"/>
      <c r="F2745" s="2"/>
      <c r="G2745" s="2"/>
      <c r="H2745" s="2"/>
      <c r="I2745" s="8"/>
      <c r="J2745" s="8"/>
      <c r="K2745" s="8"/>
      <c r="L2745" s="8"/>
      <c r="M2745" s="8"/>
    </row>
    <row r="2746" spans="3:13" x14ac:dyDescent="0.25">
      <c r="C2746" s="3"/>
      <c r="D2746" s="6"/>
      <c r="E2746" s="2"/>
      <c r="F2746" s="2"/>
      <c r="G2746" s="2"/>
      <c r="H2746" s="2"/>
      <c r="I2746" s="8"/>
      <c r="J2746" s="8"/>
      <c r="K2746" s="8"/>
      <c r="L2746" s="8"/>
      <c r="M2746" s="8"/>
    </row>
    <row r="2747" spans="3:13" x14ac:dyDescent="0.25">
      <c r="C2747" s="3"/>
      <c r="D2747" s="6"/>
      <c r="E2747" s="2"/>
      <c r="F2747" s="2"/>
      <c r="G2747" s="2"/>
      <c r="H2747" s="2"/>
      <c r="I2747" s="8"/>
      <c r="J2747" s="8"/>
      <c r="K2747" s="8"/>
      <c r="L2747" s="8"/>
      <c r="M2747" s="8"/>
    </row>
    <row r="2748" spans="3:13" x14ac:dyDescent="0.25">
      <c r="C2748" s="3"/>
      <c r="D2748" s="6"/>
      <c r="E2748" s="2"/>
      <c r="F2748" s="2"/>
      <c r="G2748" s="2"/>
      <c r="H2748" s="2"/>
      <c r="I2748" s="8"/>
      <c r="J2748" s="8"/>
      <c r="K2748" s="8"/>
      <c r="L2748" s="8"/>
      <c r="M2748" s="8"/>
    </row>
    <row r="2749" spans="3:13" x14ac:dyDescent="0.25">
      <c r="C2749" s="3"/>
      <c r="D2749" s="6"/>
      <c r="E2749" s="2"/>
      <c r="F2749" s="2"/>
      <c r="G2749" s="2"/>
      <c r="H2749" s="2"/>
      <c r="I2749" s="8"/>
      <c r="J2749" s="8"/>
      <c r="K2749" s="8"/>
      <c r="L2749" s="8"/>
      <c r="M2749" s="8"/>
    </row>
    <row r="2750" spans="3:13" x14ac:dyDescent="0.25">
      <c r="C2750" s="3"/>
      <c r="D2750" s="6"/>
      <c r="E2750" s="2"/>
      <c r="F2750" s="2"/>
      <c r="G2750" s="2"/>
      <c r="H2750" s="2"/>
      <c r="I2750" s="8"/>
      <c r="J2750" s="8"/>
      <c r="K2750" s="8"/>
      <c r="L2750" s="8"/>
      <c r="M2750" s="8"/>
    </row>
    <row r="2751" spans="3:13" x14ac:dyDescent="0.25">
      <c r="C2751" s="3"/>
      <c r="D2751" s="6"/>
      <c r="E2751" s="2"/>
      <c r="F2751" s="2"/>
      <c r="G2751" s="2"/>
      <c r="H2751" s="2"/>
      <c r="I2751" s="8"/>
      <c r="J2751" s="8"/>
      <c r="K2751" s="8"/>
      <c r="L2751" s="8"/>
      <c r="M2751" s="8"/>
    </row>
    <row r="2752" spans="3:13" x14ac:dyDescent="0.25">
      <c r="C2752" s="3"/>
      <c r="D2752" s="6"/>
      <c r="E2752" s="2"/>
      <c r="F2752" s="2"/>
      <c r="G2752" s="2"/>
      <c r="H2752" s="2"/>
      <c r="I2752" s="8"/>
      <c r="J2752" s="8"/>
      <c r="K2752" s="8"/>
      <c r="L2752" s="8"/>
      <c r="M2752" s="8"/>
    </row>
    <row r="2753" spans="3:13" x14ac:dyDescent="0.25">
      <c r="C2753" s="3"/>
      <c r="D2753" s="6"/>
      <c r="E2753" s="2"/>
      <c r="F2753" s="2"/>
      <c r="G2753" s="2"/>
      <c r="H2753" s="2"/>
      <c r="I2753" s="8"/>
      <c r="J2753" s="8"/>
      <c r="K2753" s="8"/>
      <c r="L2753" s="8"/>
      <c r="M2753" s="8"/>
    </row>
    <row r="2754" spans="3:13" x14ac:dyDescent="0.25">
      <c r="C2754" s="3"/>
      <c r="D2754" s="6"/>
      <c r="E2754" s="2"/>
      <c r="F2754" s="2"/>
      <c r="G2754" s="2"/>
      <c r="H2754" s="2"/>
      <c r="I2754" s="8"/>
      <c r="J2754" s="8"/>
      <c r="K2754" s="8"/>
      <c r="L2754" s="8"/>
      <c r="M2754" s="8"/>
    </row>
    <row r="2755" spans="3:13" x14ac:dyDescent="0.25">
      <c r="C2755" s="3"/>
      <c r="D2755" s="6"/>
      <c r="E2755" s="2"/>
      <c r="F2755" s="2"/>
      <c r="G2755" s="2"/>
      <c r="H2755" s="2"/>
      <c r="I2755" s="8"/>
      <c r="J2755" s="8"/>
      <c r="K2755" s="8"/>
      <c r="L2755" s="8"/>
      <c r="M2755" s="8"/>
    </row>
    <row r="2756" spans="3:13" x14ac:dyDescent="0.25">
      <c r="C2756" s="3"/>
      <c r="D2756" s="6"/>
      <c r="E2756" s="2"/>
      <c r="F2756" s="2"/>
      <c r="G2756" s="2"/>
      <c r="H2756" s="2"/>
      <c r="I2756" s="8"/>
      <c r="J2756" s="8"/>
      <c r="K2756" s="8"/>
      <c r="L2756" s="8"/>
      <c r="M2756" s="8"/>
    </row>
    <row r="2757" spans="3:13" x14ac:dyDescent="0.25">
      <c r="C2757" s="3"/>
      <c r="D2757" s="6"/>
      <c r="E2757" s="2"/>
      <c r="F2757" s="2"/>
      <c r="G2757" s="2"/>
      <c r="H2757" s="2"/>
      <c r="I2757" s="8"/>
      <c r="J2757" s="8"/>
      <c r="K2757" s="8"/>
      <c r="L2757" s="8"/>
      <c r="M2757" s="8"/>
    </row>
    <row r="2758" spans="3:13" x14ac:dyDescent="0.25">
      <c r="C2758" s="3"/>
      <c r="D2758" s="6"/>
      <c r="E2758" s="2"/>
      <c r="F2758" s="2"/>
      <c r="G2758" s="2"/>
      <c r="H2758" s="2"/>
      <c r="I2758" s="8"/>
      <c r="J2758" s="8"/>
      <c r="K2758" s="8"/>
      <c r="L2758" s="8"/>
      <c r="M2758" s="8"/>
    </row>
    <row r="2759" spans="3:13" x14ac:dyDescent="0.25">
      <c r="C2759" s="3"/>
      <c r="D2759" s="6"/>
      <c r="E2759" s="2"/>
      <c r="F2759" s="2"/>
      <c r="G2759" s="2"/>
      <c r="H2759" s="2"/>
      <c r="I2759" s="8"/>
      <c r="J2759" s="8"/>
      <c r="K2759" s="8"/>
      <c r="L2759" s="8"/>
      <c r="M2759" s="8"/>
    </row>
    <row r="2760" spans="3:13" x14ac:dyDescent="0.25">
      <c r="C2760" s="3"/>
      <c r="D2760" s="6"/>
      <c r="E2760" s="2"/>
      <c r="F2760" s="2"/>
      <c r="G2760" s="2"/>
      <c r="H2760" s="2"/>
      <c r="I2760" s="8"/>
      <c r="J2760" s="8"/>
      <c r="K2760" s="8"/>
      <c r="L2760" s="8"/>
      <c r="M2760" s="8"/>
    </row>
    <row r="2761" spans="3:13" x14ac:dyDescent="0.25">
      <c r="C2761" s="3"/>
      <c r="D2761" s="6"/>
      <c r="E2761" s="2"/>
      <c r="F2761" s="2"/>
      <c r="G2761" s="2"/>
      <c r="H2761" s="2"/>
      <c r="I2761" s="8"/>
      <c r="J2761" s="8"/>
      <c r="K2761" s="8"/>
      <c r="L2761" s="8"/>
      <c r="M2761" s="8"/>
    </row>
    <row r="2762" spans="3:13" x14ac:dyDescent="0.25">
      <c r="C2762" s="3"/>
      <c r="D2762" s="6"/>
      <c r="E2762" s="2"/>
      <c r="F2762" s="2"/>
      <c r="G2762" s="2"/>
      <c r="H2762" s="2"/>
      <c r="I2762" s="8"/>
      <c r="J2762" s="8"/>
      <c r="K2762" s="8"/>
      <c r="L2762" s="8"/>
      <c r="M2762" s="8"/>
    </row>
    <row r="2763" spans="3:13" x14ac:dyDescent="0.25">
      <c r="C2763" s="3"/>
      <c r="D2763" s="6"/>
      <c r="E2763" s="2"/>
      <c r="F2763" s="2"/>
      <c r="G2763" s="2"/>
      <c r="H2763" s="2"/>
      <c r="I2763" s="8"/>
      <c r="J2763" s="8"/>
      <c r="K2763" s="8"/>
      <c r="L2763" s="8"/>
      <c r="M2763" s="8"/>
    </row>
    <row r="2764" spans="3:13" x14ac:dyDescent="0.25">
      <c r="C2764" s="3"/>
      <c r="D2764" s="6"/>
      <c r="E2764" s="2"/>
      <c r="F2764" s="2"/>
      <c r="G2764" s="2"/>
      <c r="H2764" s="2"/>
      <c r="I2764" s="8"/>
      <c r="J2764" s="8"/>
      <c r="K2764" s="8"/>
      <c r="L2764" s="8"/>
      <c r="M2764" s="8"/>
    </row>
    <row r="2765" spans="3:13" x14ac:dyDescent="0.25">
      <c r="C2765" s="3"/>
      <c r="D2765" s="6"/>
      <c r="E2765" s="2"/>
      <c r="F2765" s="2"/>
      <c r="G2765" s="2"/>
      <c r="H2765" s="2"/>
      <c r="I2765" s="8"/>
      <c r="J2765" s="8"/>
      <c r="K2765" s="8"/>
      <c r="L2765" s="8"/>
      <c r="M2765" s="8"/>
    </row>
    <row r="2766" spans="3:13" x14ac:dyDescent="0.25">
      <c r="C2766" s="3"/>
      <c r="D2766" s="6"/>
      <c r="E2766" s="2"/>
      <c r="F2766" s="2"/>
      <c r="G2766" s="2"/>
      <c r="H2766" s="2"/>
      <c r="I2766" s="8"/>
      <c r="J2766" s="8"/>
      <c r="K2766" s="8"/>
      <c r="L2766" s="8"/>
      <c r="M2766" s="8"/>
    </row>
    <row r="2767" spans="3:13" x14ac:dyDescent="0.25">
      <c r="C2767" s="3"/>
      <c r="D2767" s="6"/>
      <c r="E2767" s="2"/>
      <c r="F2767" s="2"/>
      <c r="G2767" s="2"/>
      <c r="H2767" s="2"/>
      <c r="I2767" s="8"/>
      <c r="J2767" s="8"/>
      <c r="K2767" s="8"/>
      <c r="L2767" s="8"/>
      <c r="M2767" s="8"/>
    </row>
    <row r="2768" spans="3:13" x14ac:dyDescent="0.25">
      <c r="C2768" s="3"/>
      <c r="D2768" s="6"/>
      <c r="E2768" s="2"/>
      <c r="F2768" s="2"/>
      <c r="G2768" s="2"/>
      <c r="H2768" s="2"/>
      <c r="I2768" s="8"/>
      <c r="J2768" s="8"/>
      <c r="K2768" s="8"/>
      <c r="L2768" s="8"/>
      <c r="M2768" s="8"/>
    </row>
    <row r="2769" spans="3:13" x14ac:dyDescent="0.25">
      <c r="C2769" s="3"/>
      <c r="D2769" s="6"/>
      <c r="E2769" s="2"/>
      <c r="F2769" s="2"/>
      <c r="G2769" s="2"/>
      <c r="H2769" s="2"/>
      <c r="I2769" s="8"/>
      <c r="J2769" s="8"/>
      <c r="K2769" s="8"/>
      <c r="L2769" s="8"/>
      <c r="M2769" s="8"/>
    </row>
    <row r="2770" spans="3:13" x14ac:dyDescent="0.25">
      <c r="C2770" s="3"/>
      <c r="D2770" s="6"/>
      <c r="E2770" s="2"/>
      <c r="F2770" s="2"/>
      <c r="G2770" s="2"/>
      <c r="H2770" s="2"/>
      <c r="I2770" s="8"/>
      <c r="J2770" s="8"/>
      <c r="K2770" s="8"/>
      <c r="L2770" s="8"/>
      <c r="M2770" s="8"/>
    </row>
    <row r="2771" spans="3:13" x14ac:dyDescent="0.25">
      <c r="C2771" s="3"/>
      <c r="D2771" s="6"/>
      <c r="E2771" s="2"/>
      <c r="F2771" s="2"/>
      <c r="G2771" s="2"/>
      <c r="H2771" s="2"/>
      <c r="I2771" s="8"/>
      <c r="J2771" s="8"/>
      <c r="K2771" s="8"/>
      <c r="L2771" s="8"/>
      <c r="M2771" s="8"/>
    </row>
    <row r="2772" spans="3:13" x14ac:dyDescent="0.25">
      <c r="C2772" s="3"/>
      <c r="D2772" s="6"/>
      <c r="E2772" s="2"/>
      <c r="F2772" s="2"/>
      <c r="G2772" s="2"/>
      <c r="H2772" s="2"/>
      <c r="I2772" s="8"/>
      <c r="J2772" s="8"/>
      <c r="K2772" s="8"/>
      <c r="L2772" s="8"/>
      <c r="M2772" s="8"/>
    </row>
    <row r="2773" spans="3:13" x14ac:dyDescent="0.25">
      <c r="C2773" s="3"/>
      <c r="D2773" s="6"/>
      <c r="E2773" s="2"/>
      <c r="F2773" s="2"/>
      <c r="G2773" s="2"/>
      <c r="H2773" s="2"/>
      <c r="I2773" s="8"/>
      <c r="J2773" s="8"/>
      <c r="K2773" s="8"/>
      <c r="L2773" s="8"/>
      <c r="M2773" s="8"/>
    </row>
    <row r="2774" spans="3:13" x14ac:dyDescent="0.25">
      <c r="C2774" s="3"/>
      <c r="D2774" s="6"/>
      <c r="E2774" s="2"/>
      <c r="F2774" s="2"/>
      <c r="G2774" s="2"/>
      <c r="H2774" s="2"/>
      <c r="I2774" s="8"/>
      <c r="J2774" s="8"/>
      <c r="K2774" s="8"/>
      <c r="L2774" s="8"/>
      <c r="M2774" s="8"/>
    </row>
    <row r="2775" spans="3:13" x14ac:dyDescent="0.25">
      <c r="C2775" s="3"/>
      <c r="D2775" s="6"/>
      <c r="E2775" s="2"/>
      <c r="F2775" s="2"/>
      <c r="G2775" s="2"/>
      <c r="H2775" s="2"/>
      <c r="I2775" s="8"/>
      <c r="J2775" s="8"/>
      <c r="K2775" s="8"/>
      <c r="L2775" s="8"/>
      <c r="M2775" s="8"/>
    </row>
    <row r="2776" spans="3:13" x14ac:dyDescent="0.25">
      <c r="C2776" s="3"/>
      <c r="D2776" s="6"/>
      <c r="E2776" s="2"/>
      <c r="F2776" s="2"/>
      <c r="G2776" s="2"/>
      <c r="H2776" s="2"/>
      <c r="I2776" s="8"/>
      <c r="J2776" s="8"/>
      <c r="K2776" s="8"/>
      <c r="L2776" s="8"/>
      <c r="M2776" s="8"/>
    </row>
    <row r="2777" spans="3:13" x14ac:dyDescent="0.25">
      <c r="C2777" s="3"/>
      <c r="D2777" s="6"/>
      <c r="E2777" s="2"/>
      <c r="F2777" s="2"/>
      <c r="G2777" s="2"/>
      <c r="H2777" s="2"/>
      <c r="I2777" s="8"/>
      <c r="J2777" s="8"/>
      <c r="K2777" s="8"/>
      <c r="L2777" s="8"/>
      <c r="M2777" s="8"/>
    </row>
    <row r="2778" spans="3:13" x14ac:dyDescent="0.25">
      <c r="C2778" s="3"/>
      <c r="D2778" s="6"/>
      <c r="E2778" s="2"/>
      <c r="F2778" s="2"/>
      <c r="G2778" s="2"/>
      <c r="H2778" s="2"/>
      <c r="I2778" s="8"/>
      <c r="J2778" s="8"/>
      <c r="K2778" s="8"/>
      <c r="L2778" s="8"/>
      <c r="M2778" s="8"/>
    </row>
    <row r="2779" spans="3:13" x14ac:dyDescent="0.25">
      <c r="C2779" s="3"/>
      <c r="D2779" s="6"/>
      <c r="E2779" s="2"/>
      <c r="F2779" s="2"/>
      <c r="G2779" s="2"/>
      <c r="H2779" s="2"/>
      <c r="I2779" s="8"/>
      <c r="J2779" s="8"/>
      <c r="K2779" s="8"/>
      <c r="L2779" s="8"/>
      <c r="M2779" s="8"/>
    </row>
    <row r="2780" spans="3:13" x14ac:dyDescent="0.25">
      <c r="C2780" s="3"/>
      <c r="D2780" s="6"/>
      <c r="E2780" s="2"/>
      <c r="F2780" s="2"/>
      <c r="G2780" s="2"/>
      <c r="H2780" s="2"/>
      <c r="I2780" s="8"/>
      <c r="J2780" s="8"/>
      <c r="K2780" s="8"/>
      <c r="L2780" s="8"/>
      <c r="M2780" s="8"/>
    </row>
    <row r="2781" spans="3:13" x14ac:dyDescent="0.25">
      <c r="C2781" s="3"/>
      <c r="D2781" s="6"/>
      <c r="E2781" s="2"/>
      <c r="F2781" s="2"/>
      <c r="G2781" s="2"/>
      <c r="H2781" s="2"/>
      <c r="I2781" s="8"/>
      <c r="J2781" s="8"/>
      <c r="K2781" s="8"/>
      <c r="L2781" s="8"/>
      <c r="M2781" s="8"/>
    </row>
    <row r="2782" spans="3:13" x14ac:dyDescent="0.25">
      <c r="C2782" s="3"/>
      <c r="D2782" s="6"/>
      <c r="E2782" s="2"/>
      <c r="F2782" s="2"/>
      <c r="G2782" s="2"/>
      <c r="H2782" s="2"/>
      <c r="I2782" s="8"/>
      <c r="J2782" s="8"/>
      <c r="K2782" s="8"/>
      <c r="L2782" s="8"/>
      <c r="M2782" s="8"/>
    </row>
    <row r="2783" spans="3:13" x14ac:dyDescent="0.25">
      <c r="C2783" s="3"/>
      <c r="D2783" s="6"/>
      <c r="E2783" s="2"/>
      <c r="F2783" s="2"/>
      <c r="G2783" s="2"/>
      <c r="H2783" s="2"/>
      <c r="I2783" s="8"/>
      <c r="J2783" s="8"/>
      <c r="K2783" s="8"/>
      <c r="L2783" s="8"/>
      <c r="M2783" s="8"/>
    </row>
    <row r="2784" spans="3:13" x14ac:dyDescent="0.25">
      <c r="C2784" s="3"/>
      <c r="D2784" s="6"/>
      <c r="E2784" s="2"/>
      <c r="F2784" s="2"/>
      <c r="G2784" s="2"/>
      <c r="H2784" s="2"/>
      <c r="I2784" s="8"/>
      <c r="J2784" s="8"/>
      <c r="K2784" s="8"/>
      <c r="L2784" s="8"/>
      <c r="M2784" s="8"/>
    </row>
    <row r="2785" spans="3:13" x14ac:dyDescent="0.25">
      <c r="C2785" s="3"/>
      <c r="D2785" s="6"/>
      <c r="E2785" s="2"/>
      <c r="F2785" s="2"/>
      <c r="G2785" s="2"/>
      <c r="H2785" s="2"/>
      <c r="I2785" s="8"/>
      <c r="J2785" s="8"/>
      <c r="K2785" s="8"/>
      <c r="L2785" s="8"/>
      <c r="M2785" s="8"/>
    </row>
    <row r="2786" spans="3:13" x14ac:dyDescent="0.25">
      <c r="C2786" s="3"/>
      <c r="D2786" s="6"/>
      <c r="E2786" s="2"/>
      <c r="F2786" s="2"/>
      <c r="G2786" s="2"/>
      <c r="H2786" s="2"/>
      <c r="I2786" s="8"/>
      <c r="J2786" s="8"/>
      <c r="K2786" s="8"/>
      <c r="L2786" s="8"/>
      <c r="M2786" s="8"/>
    </row>
    <row r="2787" spans="3:13" x14ac:dyDescent="0.25">
      <c r="C2787" s="3"/>
      <c r="D2787" s="6"/>
      <c r="E2787" s="2"/>
      <c r="F2787" s="2"/>
      <c r="G2787" s="2"/>
      <c r="H2787" s="2"/>
      <c r="I2787" s="8"/>
      <c r="J2787" s="8"/>
      <c r="K2787" s="8"/>
      <c r="L2787" s="8"/>
      <c r="M2787" s="8"/>
    </row>
    <row r="2788" spans="3:13" x14ac:dyDescent="0.25">
      <c r="C2788" s="3"/>
      <c r="D2788" s="6"/>
      <c r="E2788" s="2"/>
      <c r="F2788" s="2"/>
      <c r="G2788" s="2"/>
      <c r="H2788" s="2"/>
      <c r="I2788" s="8"/>
      <c r="J2788" s="8"/>
      <c r="K2788" s="8"/>
      <c r="L2788" s="8"/>
      <c r="M2788" s="8"/>
    </row>
    <row r="2789" spans="3:13" x14ac:dyDescent="0.25">
      <c r="C2789" s="3"/>
      <c r="D2789" s="6"/>
      <c r="E2789" s="2"/>
      <c r="F2789" s="2"/>
      <c r="G2789" s="2"/>
      <c r="H2789" s="2"/>
      <c r="I2789" s="8"/>
      <c r="J2789" s="8"/>
      <c r="K2789" s="8"/>
      <c r="L2789" s="8"/>
      <c r="M2789" s="8"/>
    </row>
    <row r="2790" spans="3:13" x14ac:dyDescent="0.25">
      <c r="C2790" s="3"/>
      <c r="D2790" s="6"/>
      <c r="E2790" s="2"/>
      <c r="F2790" s="2"/>
      <c r="G2790" s="2"/>
      <c r="H2790" s="2"/>
      <c r="I2790" s="8"/>
      <c r="J2790" s="8"/>
      <c r="K2790" s="8"/>
      <c r="L2790" s="8"/>
      <c r="M2790" s="8"/>
    </row>
    <row r="2791" spans="3:13" x14ac:dyDescent="0.25">
      <c r="C2791" s="3"/>
      <c r="D2791" s="6"/>
      <c r="E2791" s="2"/>
      <c r="F2791" s="2"/>
      <c r="G2791" s="2"/>
      <c r="H2791" s="2"/>
      <c r="I2791" s="8"/>
      <c r="J2791" s="8"/>
      <c r="K2791" s="8"/>
      <c r="L2791" s="8"/>
      <c r="M2791" s="8"/>
    </row>
    <row r="2792" spans="3:13" x14ac:dyDescent="0.25">
      <c r="C2792" s="3"/>
      <c r="D2792" s="6"/>
      <c r="E2792" s="2"/>
      <c r="F2792" s="2"/>
      <c r="G2792" s="2"/>
      <c r="H2792" s="2"/>
      <c r="I2792" s="8"/>
      <c r="J2792" s="8"/>
      <c r="K2792" s="8"/>
      <c r="L2792" s="8"/>
      <c r="M2792" s="8"/>
    </row>
    <row r="2793" spans="3:13" x14ac:dyDescent="0.25">
      <c r="C2793" s="3"/>
      <c r="D2793" s="6"/>
      <c r="E2793" s="2"/>
      <c r="F2793" s="2"/>
      <c r="G2793" s="2"/>
      <c r="H2793" s="2"/>
      <c r="I2793" s="8"/>
      <c r="J2793" s="8"/>
      <c r="K2793" s="8"/>
      <c r="L2793" s="8"/>
      <c r="M2793" s="8"/>
    </row>
    <row r="2794" spans="3:13" x14ac:dyDescent="0.25">
      <c r="C2794" s="3"/>
      <c r="D2794" s="6"/>
      <c r="E2794" s="2"/>
      <c r="F2794" s="2"/>
      <c r="G2794" s="2"/>
      <c r="H2794" s="2"/>
      <c r="I2794" s="8"/>
      <c r="J2794" s="8"/>
      <c r="K2794" s="8"/>
      <c r="L2794" s="8"/>
      <c r="M2794" s="8"/>
    </row>
    <row r="2795" spans="3:13" x14ac:dyDescent="0.25">
      <c r="C2795" s="3"/>
      <c r="D2795" s="6"/>
      <c r="E2795" s="2"/>
      <c r="F2795" s="2"/>
      <c r="G2795" s="2"/>
      <c r="H2795" s="2"/>
      <c r="I2795" s="8"/>
      <c r="J2795" s="8"/>
      <c r="K2795" s="8"/>
      <c r="L2795" s="8"/>
      <c r="M2795" s="8"/>
    </row>
    <row r="2796" spans="3:13" x14ac:dyDescent="0.25">
      <c r="C2796" s="3"/>
      <c r="D2796" s="6"/>
      <c r="E2796" s="2"/>
      <c r="F2796" s="2"/>
      <c r="G2796" s="2"/>
      <c r="H2796" s="2"/>
      <c r="I2796" s="8"/>
      <c r="J2796" s="8"/>
      <c r="K2796" s="8"/>
      <c r="L2796" s="8"/>
      <c r="M2796" s="8"/>
    </row>
    <row r="2797" spans="3:13" x14ac:dyDescent="0.25">
      <c r="C2797" s="3"/>
      <c r="D2797" s="6"/>
      <c r="E2797" s="2"/>
      <c r="F2797" s="2"/>
      <c r="G2797" s="2"/>
      <c r="H2797" s="2"/>
      <c r="I2797" s="8"/>
      <c r="J2797" s="8"/>
      <c r="K2797" s="8"/>
      <c r="L2797" s="8"/>
      <c r="M2797" s="8"/>
    </row>
    <row r="2798" spans="3:13" x14ac:dyDescent="0.25">
      <c r="C2798" s="3"/>
      <c r="D2798" s="6"/>
      <c r="E2798" s="2"/>
      <c r="F2798" s="2"/>
      <c r="G2798" s="2"/>
      <c r="H2798" s="2"/>
      <c r="I2798" s="8"/>
      <c r="J2798" s="8"/>
      <c r="K2798" s="8"/>
      <c r="L2798" s="8"/>
      <c r="M2798" s="8"/>
    </row>
    <row r="2799" spans="3:13" x14ac:dyDescent="0.25">
      <c r="C2799" s="3"/>
      <c r="D2799" s="6"/>
      <c r="E2799" s="2"/>
      <c r="F2799" s="2"/>
      <c r="G2799" s="2"/>
      <c r="H2799" s="2"/>
      <c r="I2799" s="8"/>
      <c r="J2799" s="8"/>
      <c r="K2799" s="8"/>
      <c r="L2799" s="8"/>
      <c r="M2799" s="8"/>
    </row>
    <row r="2800" spans="3:13" x14ac:dyDescent="0.25">
      <c r="C2800" s="3"/>
      <c r="D2800" s="6"/>
      <c r="E2800" s="2"/>
      <c r="F2800" s="2"/>
      <c r="G2800" s="2"/>
      <c r="H2800" s="2"/>
      <c r="I2800" s="8"/>
      <c r="J2800" s="8"/>
      <c r="K2800" s="8"/>
      <c r="L2800" s="8"/>
      <c r="M2800" s="8"/>
    </row>
    <row r="2801" spans="3:13" x14ac:dyDescent="0.25">
      <c r="C2801" s="3"/>
      <c r="D2801" s="6"/>
      <c r="E2801" s="2"/>
      <c r="F2801" s="2"/>
      <c r="G2801" s="2"/>
      <c r="H2801" s="2"/>
      <c r="I2801" s="8"/>
      <c r="J2801" s="8"/>
      <c r="K2801" s="8"/>
      <c r="L2801" s="8"/>
      <c r="M2801" s="8"/>
    </row>
    <row r="2802" spans="3:13" x14ac:dyDescent="0.25">
      <c r="C2802" s="3"/>
      <c r="D2802" s="6"/>
      <c r="E2802" s="2"/>
      <c r="F2802" s="2"/>
      <c r="G2802" s="2"/>
      <c r="H2802" s="2"/>
      <c r="I2802" s="8"/>
      <c r="J2802" s="8"/>
      <c r="K2802" s="8"/>
      <c r="L2802" s="8"/>
      <c r="M2802" s="8"/>
    </row>
    <row r="2803" spans="3:13" x14ac:dyDescent="0.25">
      <c r="C2803" s="3"/>
      <c r="D2803" s="6"/>
      <c r="E2803" s="2"/>
      <c r="F2803" s="2"/>
      <c r="G2803" s="2"/>
      <c r="H2803" s="2"/>
      <c r="I2803" s="8"/>
      <c r="J2803" s="8"/>
      <c r="K2803" s="8"/>
      <c r="L2803" s="8"/>
      <c r="M2803" s="8"/>
    </row>
    <row r="2804" spans="3:13" x14ac:dyDescent="0.25">
      <c r="C2804" s="3"/>
      <c r="D2804" s="6"/>
      <c r="E2804" s="2"/>
      <c r="F2804" s="2"/>
      <c r="G2804" s="2"/>
      <c r="H2804" s="2"/>
      <c r="I2804" s="8"/>
      <c r="J2804" s="8"/>
      <c r="K2804" s="8"/>
      <c r="L2804" s="8"/>
      <c r="M2804" s="8"/>
    </row>
    <row r="2805" spans="3:13" x14ac:dyDescent="0.25">
      <c r="C2805" s="3"/>
      <c r="D2805" s="6"/>
      <c r="E2805" s="2"/>
      <c r="F2805" s="2"/>
      <c r="G2805" s="2"/>
      <c r="H2805" s="2"/>
      <c r="I2805" s="8"/>
      <c r="J2805" s="8"/>
      <c r="K2805" s="8"/>
      <c r="L2805" s="8"/>
      <c r="M2805" s="8"/>
    </row>
    <row r="2806" spans="3:13" x14ac:dyDescent="0.25">
      <c r="C2806" s="3"/>
      <c r="D2806" s="6"/>
      <c r="E2806" s="2"/>
      <c r="F2806" s="2"/>
      <c r="G2806" s="2"/>
      <c r="H2806" s="2"/>
      <c r="I2806" s="8"/>
      <c r="J2806" s="8"/>
      <c r="K2806" s="8"/>
      <c r="L2806" s="8"/>
      <c r="M2806" s="8"/>
    </row>
    <row r="2807" spans="3:13" x14ac:dyDescent="0.25">
      <c r="C2807" s="3"/>
      <c r="D2807" s="6"/>
      <c r="E2807" s="2"/>
      <c r="F2807" s="2"/>
      <c r="G2807" s="2"/>
      <c r="H2807" s="2"/>
      <c r="I2807" s="8"/>
      <c r="J2807" s="8"/>
      <c r="K2807" s="8"/>
      <c r="L2807" s="8"/>
      <c r="M2807" s="8"/>
    </row>
    <row r="2808" spans="3:13" x14ac:dyDescent="0.25">
      <c r="C2808" s="3"/>
      <c r="D2808" s="6"/>
      <c r="E2808" s="2"/>
      <c r="F2808" s="2"/>
      <c r="G2808" s="2"/>
      <c r="H2808" s="2"/>
      <c r="I2808" s="8"/>
      <c r="J2808" s="8"/>
      <c r="K2808" s="8"/>
      <c r="L2808" s="8"/>
      <c r="M2808" s="8"/>
    </row>
    <row r="2809" spans="3:13" x14ac:dyDescent="0.25">
      <c r="C2809" s="3"/>
      <c r="D2809" s="6"/>
      <c r="E2809" s="2"/>
      <c r="F2809" s="2"/>
      <c r="G2809" s="2"/>
      <c r="H2809" s="2"/>
      <c r="I2809" s="8"/>
      <c r="J2809" s="8"/>
      <c r="K2809" s="8"/>
      <c r="L2809" s="8"/>
      <c r="M2809" s="8"/>
    </row>
    <row r="2810" spans="3:13" x14ac:dyDescent="0.25">
      <c r="C2810" s="3"/>
      <c r="D2810" s="6"/>
      <c r="E2810" s="2"/>
      <c r="F2810" s="2"/>
      <c r="G2810" s="2"/>
      <c r="H2810" s="2"/>
      <c r="I2810" s="8"/>
      <c r="J2810" s="8"/>
      <c r="K2810" s="8"/>
      <c r="L2810" s="8"/>
      <c r="M2810" s="8"/>
    </row>
    <row r="2811" spans="3:13" x14ac:dyDescent="0.25">
      <c r="C2811" s="3"/>
      <c r="D2811" s="6"/>
      <c r="E2811" s="2"/>
      <c r="F2811" s="2"/>
      <c r="G2811" s="2"/>
      <c r="H2811" s="2"/>
      <c r="I2811" s="8"/>
      <c r="J2811" s="8"/>
      <c r="K2811" s="8"/>
      <c r="L2811" s="8"/>
      <c r="M2811" s="8"/>
    </row>
    <row r="2812" spans="3:13" x14ac:dyDescent="0.25">
      <c r="C2812" s="3"/>
      <c r="D2812" s="6"/>
      <c r="E2812" s="2"/>
      <c r="F2812" s="2"/>
      <c r="G2812" s="2"/>
      <c r="H2812" s="2"/>
      <c r="I2812" s="8"/>
      <c r="J2812" s="8"/>
      <c r="K2812" s="8"/>
      <c r="L2812" s="8"/>
      <c r="M2812" s="8"/>
    </row>
    <row r="2813" spans="3:13" x14ac:dyDescent="0.25">
      <c r="C2813" s="3"/>
      <c r="D2813" s="6"/>
      <c r="E2813" s="2"/>
      <c r="F2813" s="2"/>
      <c r="G2813" s="2"/>
      <c r="H2813" s="2"/>
      <c r="I2813" s="8"/>
      <c r="J2813" s="8"/>
      <c r="K2813" s="8"/>
      <c r="L2813" s="8"/>
      <c r="M2813" s="8"/>
    </row>
    <row r="2814" spans="3:13" x14ac:dyDescent="0.25">
      <c r="C2814" s="3"/>
      <c r="D2814" s="6"/>
      <c r="E2814" s="2"/>
      <c r="F2814" s="2"/>
      <c r="G2814" s="2"/>
      <c r="H2814" s="2"/>
      <c r="I2814" s="8"/>
      <c r="J2814" s="8"/>
      <c r="K2814" s="8"/>
      <c r="L2814" s="8"/>
      <c r="M2814" s="8"/>
    </row>
    <row r="2815" spans="3:13" x14ac:dyDescent="0.25">
      <c r="C2815" s="3"/>
      <c r="D2815" s="6"/>
      <c r="E2815" s="2"/>
      <c r="F2815" s="2"/>
      <c r="G2815" s="2"/>
      <c r="H2815" s="2"/>
      <c r="I2815" s="8"/>
      <c r="J2815" s="8"/>
      <c r="K2815" s="8"/>
      <c r="L2815" s="8"/>
      <c r="M2815" s="8"/>
    </row>
    <row r="2816" spans="3:13" x14ac:dyDescent="0.25">
      <c r="C2816" s="3"/>
      <c r="D2816" s="6"/>
      <c r="E2816" s="2"/>
      <c r="F2816" s="2"/>
      <c r="G2816" s="2"/>
      <c r="H2816" s="2"/>
      <c r="I2816" s="8"/>
      <c r="J2816" s="8"/>
      <c r="K2816" s="8"/>
      <c r="L2816" s="8"/>
      <c r="M2816" s="8"/>
    </row>
    <row r="2817" spans="3:13" x14ac:dyDescent="0.25">
      <c r="C2817" s="3"/>
      <c r="D2817" s="6"/>
      <c r="E2817" s="2"/>
      <c r="F2817" s="2"/>
      <c r="G2817" s="2"/>
      <c r="H2817" s="2"/>
      <c r="I2817" s="8"/>
      <c r="J2817" s="8"/>
      <c r="K2817" s="8"/>
      <c r="L2817" s="8"/>
      <c r="M2817" s="8"/>
    </row>
    <row r="2818" spans="3:13" x14ac:dyDescent="0.25">
      <c r="C2818" s="3"/>
      <c r="D2818" s="6"/>
      <c r="E2818" s="2"/>
      <c r="F2818" s="2"/>
      <c r="G2818" s="2"/>
      <c r="H2818" s="2"/>
      <c r="I2818" s="8"/>
      <c r="J2818" s="8"/>
      <c r="K2818" s="8"/>
      <c r="L2818" s="8"/>
      <c r="M2818" s="8"/>
    </row>
    <row r="2819" spans="3:13" x14ac:dyDescent="0.25">
      <c r="C2819" s="3"/>
      <c r="D2819" s="6"/>
      <c r="E2819" s="2"/>
      <c r="F2819" s="2"/>
      <c r="G2819" s="2"/>
      <c r="H2819" s="2"/>
      <c r="I2819" s="8"/>
      <c r="J2819" s="8"/>
      <c r="K2819" s="8"/>
      <c r="L2819" s="8"/>
      <c r="M2819" s="8"/>
    </row>
    <row r="2820" spans="3:13" x14ac:dyDescent="0.25">
      <c r="C2820" s="3"/>
      <c r="D2820" s="6"/>
      <c r="E2820" s="2"/>
      <c r="F2820" s="2"/>
      <c r="G2820" s="2"/>
      <c r="H2820" s="2"/>
      <c r="I2820" s="8"/>
      <c r="J2820" s="8"/>
      <c r="K2820" s="8"/>
      <c r="L2820" s="8"/>
      <c r="M2820" s="8"/>
    </row>
    <row r="2821" spans="3:13" x14ac:dyDescent="0.25">
      <c r="C2821" s="3"/>
      <c r="D2821" s="6"/>
      <c r="E2821" s="2"/>
      <c r="F2821" s="2"/>
      <c r="G2821" s="2"/>
      <c r="H2821" s="2"/>
      <c r="I2821" s="8"/>
      <c r="J2821" s="8"/>
      <c r="K2821" s="8"/>
      <c r="L2821" s="8"/>
      <c r="M2821" s="8"/>
    </row>
    <row r="2822" spans="3:13" x14ac:dyDescent="0.25">
      <c r="C2822" s="3"/>
      <c r="D2822" s="6"/>
      <c r="E2822" s="2"/>
      <c r="F2822" s="2"/>
      <c r="G2822" s="2"/>
      <c r="H2822" s="2"/>
      <c r="I2822" s="8"/>
      <c r="J2822" s="8"/>
      <c r="K2822" s="8"/>
      <c r="L2822" s="8"/>
      <c r="M2822" s="8"/>
    </row>
    <row r="2823" spans="3:13" x14ac:dyDescent="0.25">
      <c r="C2823" s="3"/>
      <c r="D2823" s="6"/>
      <c r="E2823" s="2"/>
      <c r="F2823" s="2"/>
      <c r="G2823" s="2"/>
      <c r="H2823" s="2"/>
      <c r="I2823" s="8"/>
      <c r="J2823" s="8"/>
      <c r="K2823" s="8"/>
      <c r="L2823" s="8"/>
      <c r="M2823" s="8"/>
    </row>
    <row r="2824" spans="3:13" x14ac:dyDescent="0.25">
      <c r="C2824" s="3"/>
      <c r="D2824" s="6"/>
      <c r="E2824" s="2"/>
      <c r="F2824" s="2"/>
      <c r="G2824" s="2"/>
      <c r="H2824" s="2"/>
      <c r="I2824" s="8"/>
      <c r="J2824" s="8"/>
      <c r="K2824" s="8"/>
      <c r="L2824" s="8"/>
      <c r="M2824" s="8"/>
    </row>
    <row r="2825" spans="3:13" x14ac:dyDescent="0.25">
      <c r="C2825" s="3"/>
      <c r="D2825" s="6"/>
      <c r="E2825" s="2"/>
      <c r="F2825" s="2"/>
      <c r="G2825" s="2"/>
      <c r="H2825" s="2"/>
      <c r="I2825" s="8"/>
      <c r="J2825" s="8"/>
      <c r="K2825" s="8"/>
      <c r="L2825" s="8"/>
      <c r="M2825" s="8"/>
    </row>
    <row r="2826" spans="3:13" x14ac:dyDescent="0.25">
      <c r="C2826" s="3"/>
      <c r="D2826" s="6"/>
      <c r="E2826" s="2"/>
      <c r="F2826" s="2"/>
      <c r="G2826" s="2"/>
      <c r="H2826" s="2"/>
      <c r="I2826" s="8"/>
      <c r="J2826" s="8"/>
      <c r="K2826" s="8"/>
      <c r="L2826" s="8"/>
      <c r="M2826" s="8"/>
    </row>
    <row r="2827" spans="3:13" x14ac:dyDescent="0.25">
      <c r="C2827" s="3"/>
      <c r="D2827" s="6"/>
      <c r="E2827" s="2"/>
      <c r="F2827" s="2"/>
      <c r="G2827" s="2"/>
      <c r="H2827" s="2"/>
      <c r="I2827" s="8"/>
      <c r="J2827" s="8"/>
      <c r="K2827" s="8"/>
      <c r="L2827" s="8"/>
      <c r="M2827" s="8"/>
    </row>
    <row r="2828" spans="3:13" x14ac:dyDescent="0.25">
      <c r="C2828" s="3"/>
      <c r="D2828" s="6"/>
      <c r="E2828" s="2"/>
      <c r="F2828" s="2"/>
      <c r="G2828" s="2"/>
      <c r="H2828" s="2"/>
      <c r="I2828" s="8"/>
      <c r="J2828" s="8"/>
      <c r="K2828" s="8"/>
      <c r="L2828" s="8"/>
      <c r="M2828" s="8"/>
    </row>
    <row r="2829" spans="3:13" x14ac:dyDescent="0.25">
      <c r="C2829" s="3"/>
      <c r="D2829" s="6"/>
      <c r="E2829" s="2"/>
      <c r="F2829" s="2"/>
      <c r="G2829" s="2"/>
      <c r="H2829" s="2"/>
      <c r="I2829" s="8"/>
      <c r="J2829" s="8"/>
      <c r="K2829" s="8"/>
      <c r="L2829" s="8"/>
      <c r="M2829" s="8"/>
    </row>
    <row r="2830" spans="3:13" x14ac:dyDescent="0.25">
      <c r="C2830" s="3"/>
      <c r="D2830" s="6"/>
      <c r="E2830" s="2"/>
      <c r="F2830" s="2"/>
      <c r="G2830" s="2"/>
      <c r="H2830" s="2"/>
      <c r="I2830" s="8"/>
      <c r="J2830" s="8"/>
      <c r="K2830" s="8"/>
      <c r="L2830" s="8"/>
      <c r="M2830" s="8"/>
    </row>
    <row r="2831" spans="3:13" x14ac:dyDescent="0.25">
      <c r="C2831" s="3"/>
      <c r="D2831" s="6"/>
      <c r="E2831" s="2"/>
      <c r="F2831" s="2"/>
      <c r="G2831" s="2"/>
      <c r="H2831" s="2"/>
      <c r="I2831" s="8"/>
      <c r="J2831" s="8"/>
      <c r="K2831" s="8"/>
      <c r="L2831" s="8"/>
      <c r="M2831" s="8"/>
    </row>
    <row r="2832" spans="3:13" x14ac:dyDescent="0.25">
      <c r="C2832" s="3"/>
      <c r="D2832" s="6"/>
      <c r="E2832" s="2"/>
      <c r="F2832" s="2"/>
      <c r="G2832" s="2"/>
      <c r="H2832" s="2"/>
      <c r="I2832" s="8"/>
      <c r="J2832" s="8"/>
      <c r="K2832" s="8"/>
      <c r="L2832" s="8"/>
      <c r="M2832" s="8"/>
    </row>
    <row r="2833" spans="3:13" x14ac:dyDescent="0.25">
      <c r="C2833" s="3"/>
      <c r="D2833" s="6"/>
      <c r="E2833" s="2"/>
      <c r="F2833" s="2"/>
      <c r="G2833" s="2"/>
      <c r="H2833" s="2"/>
      <c r="I2833" s="8"/>
      <c r="J2833" s="8"/>
      <c r="K2833" s="8"/>
      <c r="L2833" s="8"/>
      <c r="M2833" s="8"/>
    </row>
    <row r="2834" spans="3:13" x14ac:dyDescent="0.25">
      <c r="C2834" s="3"/>
      <c r="D2834" s="6"/>
      <c r="E2834" s="2"/>
      <c r="F2834" s="2"/>
      <c r="G2834" s="2"/>
      <c r="H2834" s="2"/>
      <c r="I2834" s="8"/>
      <c r="J2834" s="8"/>
      <c r="K2834" s="8"/>
      <c r="L2834" s="8"/>
      <c r="M2834" s="8"/>
    </row>
    <row r="2835" spans="3:13" x14ac:dyDescent="0.25">
      <c r="C2835" s="3"/>
      <c r="D2835" s="6"/>
      <c r="E2835" s="2"/>
      <c r="F2835" s="2"/>
      <c r="G2835" s="2"/>
      <c r="H2835" s="2"/>
      <c r="I2835" s="8"/>
      <c r="J2835" s="8"/>
      <c r="K2835" s="8"/>
      <c r="L2835" s="8"/>
      <c r="M2835" s="8"/>
    </row>
    <row r="2836" spans="3:13" x14ac:dyDescent="0.25">
      <c r="C2836" s="3"/>
      <c r="D2836" s="6"/>
      <c r="E2836" s="2"/>
      <c r="F2836" s="2"/>
      <c r="G2836" s="2"/>
      <c r="H2836" s="2"/>
      <c r="I2836" s="8"/>
      <c r="J2836" s="8"/>
      <c r="K2836" s="8"/>
      <c r="L2836" s="8"/>
      <c r="M2836" s="8"/>
    </row>
    <row r="2837" spans="3:13" x14ac:dyDescent="0.25">
      <c r="C2837" s="3"/>
      <c r="D2837" s="6"/>
      <c r="E2837" s="2"/>
      <c r="F2837" s="2"/>
      <c r="G2837" s="2"/>
      <c r="H2837" s="2"/>
      <c r="I2837" s="8"/>
      <c r="J2837" s="8"/>
      <c r="K2837" s="8"/>
      <c r="L2837" s="8"/>
      <c r="M2837" s="8"/>
    </row>
    <row r="2838" spans="3:13" x14ac:dyDescent="0.25">
      <c r="C2838" s="3"/>
      <c r="D2838" s="6"/>
      <c r="E2838" s="2"/>
      <c r="F2838" s="2"/>
      <c r="G2838" s="2"/>
      <c r="H2838" s="2"/>
      <c r="I2838" s="8"/>
      <c r="J2838" s="8"/>
      <c r="K2838" s="8"/>
      <c r="L2838" s="8"/>
      <c r="M2838" s="8"/>
    </row>
    <row r="2839" spans="3:13" x14ac:dyDescent="0.25">
      <c r="C2839" s="3"/>
      <c r="D2839" s="6"/>
      <c r="E2839" s="2"/>
      <c r="F2839" s="2"/>
      <c r="G2839" s="2"/>
      <c r="H2839" s="2"/>
      <c r="I2839" s="8"/>
      <c r="J2839" s="8"/>
      <c r="K2839" s="8"/>
      <c r="L2839" s="8"/>
      <c r="M2839" s="8"/>
    </row>
    <row r="2840" spans="3:13" x14ac:dyDescent="0.25">
      <c r="C2840" s="3"/>
      <c r="D2840" s="6"/>
      <c r="E2840" s="2"/>
      <c r="F2840" s="2"/>
      <c r="G2840" s="2"/>
      <c r="H2840" s="2"/>
      <c r="I2840" s="8"/>
      <c r="J2840" s="8"/>
      <c r="K2840" s="8"/>
      <c r="L2840" s="8"/>
      <c r="M2840" s="8"/>
    </row>
    <row r="2841" spans="3:13" x14ac:dyDescent="0.25">
      <c r="C2841" s="3"/>
      <c r="D2841" s="6"/>
      <c r="E2841" s="2"/>
      <c r="F2841" s="2"/>
      <c r="G2841" s="2"/>
      <c r="H2841" s="2"/>
      <c r="I2841" s="8"/>
      <c r="J2841" s="8"/>
      <c r="K2841" s="8"/>
      <c r="L2841" s="8"/>
      <c r="M2841" s="8"/>
    </row>
    <row r="2842" spans="3:13" x14ac:dyDescent="0.25">
      <c r="C2842" s="3"/>
      <c r="D2842" s="6"/>
      <c r="E2842" s="2"/>
      <c r="F2842" s="2"/>
      <c r="G2842" s="2"/>
      <c r="H2842" s="2"/>
      <c r="I2842" s="8"/>
      <c r="J2842" s="8"/>
      <c r="K2842" s="8"/>
      <c r="L2842" s="8"/>
      <c r="M2842" s="8"/>
    </row>
    <row r="2843" spans="3:13" x14ac:dyDescent="0.25">
      <c r="C2843" s="3"/>
      <c r="D2843" s="6"/>
      <c r="E2843" s="2"/>
      <c r="F2843" s="2"/>
      <c r="G2843" s="2"/>
      <c r="H2843" s="2"/>
      <c r="I2843" s="8"/>
      <c r="J2843" s="8"/>
      <c r="K2843" s="8"/>
      <c r="L2843" s="8"/>
      <c r="M2843" s="8"/>
    </row>
    <row r="2844" spans="3:13" x14ac:dyDescent="0.25">
      <c r="C2844" s="3"/>
      <c r="D2844" s="6"/>
      <c r="E2844" s="2"/>
      <c r="F2844" s="2"/>
      <c r="G2844" s="2"/>
      <c r="H2844" s="2"/>
      <c r="I2844" s="8"/>
      <c r="J2844" s="8"/>
      <c r="K2844" s="8"/>
      <c r="L2844" s="8"/>
      <c r="M2844" s="8"/>
    </row>
    <row r="2845" spans="3:13" x14ac:dyDescent="0.25">
      <c r="C2845" s="3"/>
      <c r="D2845" s="6"/>
      <c r="E2845" s="2"/>
      <c r="F2845" s="2"/>
      <c r="G2845" s="2"/>
      <c r="H2845" s="2"/>
      <c r="I2845" s="8"/>
      <c r="J2845" s="8"/>
      <c r="K2845" s="8"/>
      <c r="L2845" s="8"/>
      <c r="M2845" s="8"/>
    </row>
    <row r="2846" spans="3:13" x14ac:dyDescent="0.25">
      <c r="C2846" s="3"/>
      <c r="D2846" s="6"/>
      <c r="E2846" s="2"/>
      <c r="F2846" s="2"/>
      <c r="G2846" s="2"/>
      <c r="H2846" s="2"/>
      <c r="I2846" s="8"/>
      <c r="J2846" s="8"/>
      <c r="K2846" s="8"/>
      <c r="L2846" s="8"/>
      <c r="M2846" s="8"/>
    </row>
    <row r="2847" spans="3:13" x14ac:dyDescent="0.25">
      <c r="C2847" s="3"/>
      <c r="D2847" s="6"/>
      <c r="E2847" s="2"/>
      <c r="F2847" s="2"/>
      <c r="G2847" s="2"/>
      <c r="H2847" s="2"/>
      <c r="I2847" s="8"/>
      <c r="J2847" s="8"/>
      <c r="K2847" s="8"/>
      <c r="L2847" s="8"/>
      <c r="M2847" s="8"/>
    </row>
    <row r="2848" spans="3:13" x14ac:dyDescent="0.25">
      <c r="C2848" s="3"/>
      <c r="D2848" s="6"/>
      <c r="E2848" s="2"/>
      <c r="F2848" s="2"/>
      <c r="G2848" s="2"/>
      <c r="H2848" s="2"/>
      <c r="I2848" s="8"/>
      <c r="J2848" s="8"/>
      <c r="K2848" s="8"/>
      <c r="L2848" s="8"/>
      <c r="M2848" s="8"/>
    </row>
    <row r="2849" spans="3:13" x14ac:dyDescent="0.25">
      <c r="C2849" s="3"/>
      <c r="D2849" s="6"/>
      <c r="E2849" s="2"/>
      <c r="F2849" s="2"/>
      <c r="G2849" s="2"/>
      <c r="H2849" s="2"/>
      <c r="I2849" s="8"/>
      <c r="J2849" s="8"/>
      <c r="K2849" s="8"/>
      <c r="L2849" s="8"/>
      <c r="M2849" s="8"/>
    </row>
    <row r="2850" spans="3:13" x14ac:dyDescent="0.25">
      <c r="C2850" s="3"/>
      <c r="D2850" s="6"/>
      <c r="E2850" s="2"/>
      <c r="F2850" s="2"/>
      <c r="G2850" s="2"/>
      <c r="H2850" s="2"/>
      <c r="I2850" s="8"/>
      <c r="J2850" s="8"/>
      <c r="K2850" s="8"/>
      <c r="L2850" s="8"/>
      <c r="M2850" s="8"/>
    </row>
    <row r="2851" spans="3:13" x14ac:dyDescent="0.25">
      <c r="C2851" s="3"/>
      <c r="D2851" s="6"/>
      <c r="E2851" s="2"/>
      <c r="F2851" s="2"/>
      <c r="G2851" s="2"/>
      <c r="H2851" s="2"/>
      <c r="I2851" s="8"/>
      <c r="J2851" s="8"/>
      <c r="K2851" s="8"/>
      <c r="L2851" s="8"/>
      <c r="M2851" s="8"/>
    </row>
    <row r="2852" spans="3:13" x14ac:dyDescent="0.25">
      <c r="C2852" s="3"/>
      <c r="D2852" s="6"/>
      <c r="E2852" s="2"/>
      <c r="F2852" s="2"/>
      <c r="G2852" s="2"/>
      <c r="H2852" s="2"/>
      <c r="I2852" s="8"/>
      <c r="J2852" s="8"/>
      <c r="K2852" s="8"/>
      <c r="L2852" s="8"/>
      <c r="M2852" s="8"/>
    </row>
    <row r="2853" spans="3:13" x14ac:dyDescent="0.25">
      <c r="C2853" s="3"/>
      <c r="D2853" s="6"/>
      <c r="E2853" s="2"/>
      <c r="F2853" s="2"/>
      <c r="G2853" s="2"/>
      <c r="H2853" s="2"/>
      <c r="I2853" s="8"/>
      <c r="J2853" s="8"/>
      <c r="K2853" s="8"/>
      <c r="L2853" s="8"/>
      <c r="M2853" s="8"/>
    </row>
    <row r="2854" spans="3:13" x14ac:dyDescent="0.25">
      <c r="C2854" s="3"/>
      <c r="D2854" s="6"/>
      <c r="E2854" s="2"/>
      <c r="F2854" s="2"/>
      <c r="G2854" s="2"/>
      <c r="H2854" s="2"/>
      <c r="I2854" s="8"/>
      <c r="J2854" s="8"/>
      <c r="K2854" s="8"/>
      <c r="L2854" s="8"/>
      <c r="M2854" s="8"/>
    </row>
    <row r="2855" spans="3:13" x14ac:dyDescent="0.25">
      <c r="C2855" s="3"/>
      <c r="D2855" s="6"/>
      <c r="E2855" s="2"/>
      <c r="F2855" s="2"/>
      <c r="G2855" s="2"/>
      <c r="H2855" s="2"/>
      <c r="I2855" s="8"/>
      <c r="J2855" s="8"/>
      <c r="K2855" s="8"/>
      <c r="L2855" s="8"/>
      <c r="M2855" s="8"/>
    </row>
    <row r="2856" spans="3:13" x14ac:dyDescent="0.25">
      <c r="C2856" s="3"/>
      <c r="D2856" s="6"/>
      <c r="E2856" s="2"/>
      <c r="F2856" s="2"/>
      <c r="G2856" s="2"/>
      <c r="H2856" s="2"/>
      <c r="I2856" s="8"/>
      <c r="J2856" s="8"/>
      <c r="K2856" s="8"/>
      <c r="L2856" s="8"/>
      <c r="M2856" s="8"/>
    </row>
    <row r="2857" spans="3:13" x14ac:dyDescent="0.25">
      <c r="C2857" s="3"/>
      <c r="D2857" s="6"/>
      <c r="E2857" s="2"/>
      <c r="F2857" s="2"/>
      <c r="G2857" s="2"/>
      <c r="H2857" s="2"/>
      <c r="I2857" s="8"/>
      <c r="J2857" s="8"/>
      <c r="K2857" s="8"/>
      <c r="L2857" s="8"/>
      <c r="M2857" s="8"/>
    </row>
    <row r="2858" spans="3:13" x14ac:dyDescent="0.25">
      <c r="C2858" s="3"/>
      <c r="D2858" s="6"/>
      <c r="E2858" s="2"/>
      <c r="F2858" s="2"/>
      <c r="G2858" s="2"/>
      <c r="H2858" s="2"/>
      <c r="I2858" s="8"/>
      <c r="J2858" s="8"/>
      <c r="K2858" s="8"/>
      <c r="L2858" s="8"/>
      <c r="M2858" s="8"/>
    </row>
    <row r="2859" spans="3:13" x14ac:dyDescent="0.25">
      <c r="C2859" s="3"/>
      <c r="D2859" s="6"/>
      <c r="E2859" s="2"/>
      <c r="F2859" s="2"/>
      <c r="G2859" s="2"/>
      <c r="H2859" s="2"/>
      <c r="I2859" s="8"/>
      <c r="J2859" s="8"/>
      <c r="K2859" s="8"/>
      <c r="L2859" s="8"/>
      <c r="M2859" s="8"/>
    </row>
    <row r="2860" spans="3:13" x14ac:dyDescent="0.25">
      <c r="C2860" s="3"/>
      <c r="D2860" s="6"/>
      <c r="E2860" s="2"/>
      <c r="F2860" s="2"/>
      <c r="G2860" s="2"/>
      <c r="H2860" s="2"/>
      <c r="I2860" s="8"/>
      <c r="J2860" s="8"/>
      <c r="K2860" s="8"/>
      <c r="L2860" s="8"/>
      <c r="M2860" s="8"/>
    </row>
    <row r="2861" spans="3:13" x14ac:dyDescent="0.25">
      <c r="C2861" s="3"/>
      <c r="D2861" s="6"/>
      <c r="E2861" s="2"/>
      <c r="F2861" s="2"/>
      <c r="G2861" s="2"/>
      <c r="H2861" s="2"/>
      <c r="I2861" s="8"/>
      <c r="J2861" s="8"/>
      <c r="K2861" s="8"/>
      <c r="L2861" s="8"/>
      <c r="M2861" s="8"/>
    </row>
    <row r="2862" spans="3:13" x14ac:dyDescent="0.25">
      <c r="C2862" s="3"/>
      <c r="D2862" s="6"/>
      <c r="E2862" s="2"/>
      <c r="F2862" s="2"/>
      <c r="G2862" s="2"/>
      <c r="H2862" s="2"/>
      <c r="I2862" s="8"/>
      <c r="J2862" s="8"/>
      <c r="K2862" s="8"/>
      <c r="L2862" s="8"/>
      <c r="M2862" s="8"/>
    </row>
    <row r="2863" spans="3:13" x14ac:dyDescent="0.25">
      <c r="C2863" s="3"/>
      <c r="D2863" s="6"/>
      <c r="E2863" s="2"/>
      <c r="F2863" s="2"/>
      <c r="G2863" s="2"/>
      <c r="H2863" s="2"/>
      <c r="I2863" s="8"/>
      <c r="J2863" s="8"/>
      <c r="K2863" s="8"/>
      <c r="L2863" s="8"/>
      <c r="M2863" s="8"/>
    </row>
    <row r="2864" spans="3:13" x14ac:dyDescent="0.25">
      <c r="C2864" s="3"/>
      <c r="D2864" s="6"/>
      <c r="E2864" s="2"/>
      <c r="F2864" s="2"/>
      <c r="G2864" s="2"/>
      <c r="H2864" s="2"/>
      <c r="I2864" s="8"/>
      <c r="J2864" s="8"/>
      <c r="K2864" s="8"/>
      <c r="L2864" s="8"/>
      <c r="M2864" s="8"/>
    </row>
    <row r="2865" spans="3:13" x14ac:dyDescent="0.25">
      <c r="C2865" s="3"/>
      <c r="D2865" s="6"/>
      <c r="E2865" s="2"/>
      <c r="F2865" s="2"/>
      <c r="G2865" s="2"/>
      <c r="H2865" s="2"/>
      <c r="I2865" s="8"/>
      <c r="J2865" s="8"/>
      <c r="K2865" s="8"/>
      <c r="L2865" s="8"/>
      <c r="M2865" s="8"/>
    </row>
    <row r="2866" spans="3:13" x14ac:dyDescent="0.25">
      <c r="C2866" s="3"/>
      <c r="D2866" s="6"/>
      <c r="E2866" s="2"/>
      <c r="F2866" s="2"/>
      <c r="G2866" s="2"/>
      <c r="H2866" s="2"/>
      <c r="I2866" s="8"/>
      <c r="J2866" s="8"/>
      <c r="K2866" s="8"/>
      <c r="L2866" s="8"/>
      <c r="M2866" s="8"/>
    </row>
    <row r="2867" spans="3:13" x14ac:dyDescent="0.25">
      <c r="C2867" s="3"/>
      <c r="D2867" s="6"/>
      <c r="E2867" s="2"/>
      <c r="F2867" s="2"/>
      <c r="G2867" s="2"/>
      <c r="H2867" s="2"/>
      <c r="I2867" s="8"/>
      <c r="J2867" s="8"/>
      <c r="K2867" s="8"/>
      <c r="L2867" s="8"/>
      <c r="M2867" s="8"/>
    </row>
    <row r="2868" spans="3:13" x14ac:dyDescent="0.25">
      <c r="C2868" s="3"/>
      <c r="D2868" s="6"/>
      <c r="E2868" s="2"/>
      <c r="F2868" s="2"/>
      <c r="G2868" s="2"/>
      <c r="H2868" s="2"/>
      <c r="I2868" s="8"/>
      <c r="J2868" s="8"/>
      <c r="K2868" s="8"/>
      <c r="L2868" s="8"/>
      <c r="M2868" s="8"/>
    </row>
    <row r="2869" spans="3:13" x14ac:dyDescent="0.25">
      <c r="C2869" s="3"/>
      <c r="D2869" s="6"/>
      <c r="E2869" s="2"/>
      <c r="F2869" s="2"/>
      <c r="G2869" s="2"/>
      <c r="H2869" s="2"/>
      <c r="I2869" s="8"/>
      <c r="J2869" s="8"/>
      <c r="K2869" s="8"/>
      <c r="L2869" s="8"/>
      <c r="M2869" s="8"/>
    </row>
    <row r="2870" spans="3:13" x14ac:dyDescent="0.25">
      <c r="C2870" s="3"/>
      <c r="D2870" s="6"/>
      <c r="E2870" s="2"/>
      <c r="F2870" s="2"/>
      <c r="G2870" s="2"/>
      <c r="H2870" s="2"/>
      <c r="I2870" s="8"/>
      <c r="J2870" s="8"/>
      <c r="K2870" s="8"/>
      <c r="L2870" s="8"/>
      <c r="M2870" s="8"/>
    </row>
    <row r="2871" spans="3:13" x14ac:dyDescent="0.25">
      <c r="C2871" s="3"/>
      <c r="D2871" s="6"/>
      <c r="E2871" s="2"/>
      <c r="F2871" s="2"/>
      <c r="G2871" s="2"/>
      <c r="H2871" s="2"/>
      <c r="I2871" s="8"/>
      <c r="J2871" s="8"/>
      <c r="K2871" s="8"/>
      <c r="L2871" s="8"/>
      <c r="M2871" s="8"/>
    </row>
    <row r="2872" spans="3:13" x14ac:dyDescent="0.25">
      <c r="C2872" s="3"/>
      <c r="D2872" s="6"/>
      <c r="E2872" s="2"/>
      <c r="F2872" s="2"/>
      <c r="G2872" s="2"/>
      <c r="H2872" s="2"/>
      <c r="I2872" s="8"/>
      <c r="J2872" s="8"/>
      <c r="K2872" s="8"/>
      <c r="L2872" s="8"/>
      <c r="M2872" s="8"/>
    </row>
    <row r="2873" spans="3:13" x14ac:dyDescent="0.25">
      <c r="C2873" s="3"/>
      <c r="D2873" s="6"/>
      <c r="E2873" s="2"/>
      <c r="F2873" s="2"/>
      <c r="G2873" s="2"/>
      <c r="H2873" s="2"/>
      <c r="I2873" s="8"/>
      <c r="J2873" s="8"/>
      <c r="K2873" s="8"/>
      <c r="L2873" s="8"/>
      <c r="M2873" s="8"/>
    </row>
    <row r="2874" spans="3:13" x14ac:dyDescent="0.25">
      <c r="C2874" s="3"/>
      <c r="D2874" s="6"/>
      <c r="E2874" s="2"/>
      <c r="F2874" s="2"/>
      <c r="G2874" s="2"/>
      <c r="H2874" s="2"/>
      <c r="I2874" s="8"/>
      <c r="J2874" s="8"/>
      <c r="K2874" s="8"/>
      <c r="L2874" s="8"/>
      <c r="M2874" s="8"/>
    </row>
    <row r="2875" spans="3:13" x14ac:dyDescent="0.25">
      <c r="C2875" s="3"/>
      <c r="D2875" s="6"/>
      <c r="E2875" s="2"/>
      <c r="F2875" s="2"/>
      <c r="G2875" s="2"/>
      <c r="H2875" s="2"/>
      <c r="I2875" s="8"/>
      <c r="J2875" s="8"/>
      <c r="K2875" s="8"/>
      <c r="L2875" s="8"/>
      <c r="M2875" s="8"/>
    </row>
    <row r="2876" spans="3:13" x14ac:dyDescent="0.25">
      <c r="C2876" s="3"/>
      <c r="D2876" s="6"/>
      <c r="E2876" s="2"/>
      <c r="F2876" s="2"/>
      <c r="G2876" s="2"/>
      <c r="H2876" s="2"/>
      <c r="I2876" s="8"/>
      <c r="J2876" s="8"/>
      <c r="K2876" s="8"/>
      <c r="L2876" s="8"/>
      <c r="M2876" s="8"/>
    </row>
    <row r="2877" spans="3:13" x14ac:dyDescent="0.25">
      <c r="C2877" s="3"/>
      <c r="D2877" s="6"/>
      <c r="E2877" s="2"/>
      <c r="F2877" s="2"/>
      <c r="G2877" s="2"/>
      <c r="H2877" s="2"/>
      <c r="I2877" s="8"/>
      <c r="J2877" s="8"/>
      <c r="K2877" s="8"/>
      <c r="L2877" s="8"/>
      <c r="M2877" s="8"/>
    </row>
    <row r="2878" spans="3:13" x14ac:dyDescent="0.25">
      <c r="C2878" s="3"/>
      <c r="D2878" s="6"/>
      <c r="E2878" s="2"/>
      <c r="F2878" s="2"/>
      <c r="G2878" s="2"/>
      <c r="H2878" s="2"/>
      <c r="I2878" s="8"/>
      <c r="J2878" s="8"/>
      <c r="K2878" s="8"/>
      <c r="L2878" s="8"/>
      <c r="M2878" s="8"/>
    </row>
    <row r="2879" spans="3:13" x14ac:dyDescent="0.25">
      <c r="C2879" s="3"/>
      <c r="D2879" s="6"/>
      <c r="E2879" s="2"/>
      <c r="F2879" s="2"/>
      <c r="G2879" s="2"/>
      <c r="H2879" s="2"/>
      <c r="I2879" s="8"/>
      <c r="J2879" s="8"/>
      <c r="K2879" s="8"/>
      <c r="L2879" s="8"/>
      <c r="M2879" s="8"/>
    </row>
    <row r="2880" spans="3:13" x14ac:dyDescent="0.25">
      <c r="C2880" s="3"/>
      <c r="D2880" s="6"/>
      <c r="E2880" s="2"/>
      <c r="F2880" s="2"/>
      <c r="G2880" s="2"/>
      <c r="H2880" s="2"/>
      <c r="I2880" s="8"/>
      <c r="J2880" s="8"/>
      <c r="K2880" s="8"/>
      <c r="L2880" s="8"/>
      <c r="M2880" s="8"/>
    </row>
    <row r="2881" spans="3:13" x14ac:dyDescent="0.25">
      <c r="C2881" s="3"/>
      <c r="D2881" s="6"/>
      <c r="E2881" s="2"/>
      <c r="F2881" s="2"/>
      <c r="G2881" s="2"/>
      <c r="H2881" s="2"/>
      <c r="I2881" s="8"/>
      <c r="J2881" s="8"/>
      <c r="K2881" s="8"/>
      <c r="L2881" s="8"/>
      <c r="M2881" s="8"/>
    </row>
    <row r="2882" spans="3:13" x14ac:dyDescent="0.25">
      <c r="C2882" s="3"/>
      <c r="D2882" s="6"/>
      <c r="E2882" s="2"/>
      <c r="F2882" s="2"/>
      <c r="G2882" s="2"/>
      <c r="H2882" s="2"/>
      <c r="I2882" s="8"/>
      <c r="J2882" s="8"/>
      <c r="K2882" s="8"/>
      <c r="L2882" s="8"/>
      <c r="M2882" s="8"/>
    </row>
    <row r="2883" spans="3:13" x14ac:dyDescent="0.25">
      <c r="C2883" s="3"/>
      <c r="D2883" s="6"/>
      <c r="E2883" s="2"/>
      <c r="F2883" s="2"/>
      <c r="G2883" s="2"/>
      <c r="H2883" s="2"/>
      <c r="I2883" s="8"/>
      <c r="J2883" s="8"/>
      <c r="K2883" s="8"/>
      <c r="L2883" s="8"/>
      <c r="M2883" s="8"/>
    </row>
    <row r="2884" spans="3:13" x14ac:dyDescent="0.25">
      <c r="C2884" s="3"/>
      <c r="D2884" s="6"/>
      <c r="E2884" s="2"/>
      <c r="F2884" s="2"/>
      <c r="G2884" s="2"/>
      <c r="H2884" s="2"/>
      <c r="I2884" s="8"/>
      <c r="J2884" s="8"/>
      <c r="K2884" s="8"/>
      <c r="L2884" s="8"/>
      <c r="M2884" s="8"/>
    </row>
    <row r="2885" spans="3:13" x14ac:dyDescent="0.25">
      <c r="C2885" s="3"/>
      <c r="D2885" s="6"/>
      <c r="E2885" s="2"/>
      <c r="F2885" s="2"/>
      <c r="G2885" s="2"/>
      <c r="H2885" s="2"/>
      <c r="I2885" s="8"/>
      <c r="J2885" s="8"/>
      <c r="K2885" s="8"/>
      <c r="L2885" s="8"/>
      <c r="M2885" s="8"/>
    </row>
    <row r="2886" spans="3:13" x14ac:dyDescent="0.25">
      <c r="C2886" s="3"/>
      <c r="D2886" s="6"/>
      <c r="E2886" s="2"/>
      <c r="F2886" s="2"/>
      <c r="G2886" s="2"/>
      <c r="H2886" s="2"/>
      <c r="I2886" s="8"/>
      <c r="J2886" s="8"/>
      <c r="K2886" s="8"/>
      <c r="L2886" s="8"/>
      <c r="M2886" s="8"/>
    </row>
    <row r="2887" spans="3:13" x14ac:dyDescent="0.25">
      <c r="C2887" s="3"/>
      <c r="D2887" s="6"/>
      <c r="E2887" s="2"/>
      <c r="F2887" s="2"/>
      <c r="G2887" s="2"/>
      <c r="H2887" s="2"/>
      <c r="I2887" s="8"/>
      <c r="J2887" s="8"/>
      <c r="K2887" s="8"/>
      <c r="L2887" s="8"/>
      <c r="M2887" s="8"/>
    </row>
    <row r="2888" spans="3:13" x14ac:dyDescent="0.25">
      <c r="C2888" s="3"/>
      <c r="D2888" s="6"/>
      <c r="E2888" s="2"/>
      <c r="F2888" s="2"/>
      <c r="G2888" s="2"/>
      <c r="H2888" s="2"/>
      <c r="I2888" s="8"/>
      <c r="J2888" s="8"/>
      <c r="K2888" s="8"/>
      <c r="L2888" s="8"/>
      <c r="M2888" s="8"/>
    </row>
    <row r="2889" spans="3:13" x14ac:dyDescent="0.25">
      <c r="C2889" s="3"/>
      <c r="D2889" s="6"/>
      <c r="E2889" s="2"/>
      <c r="F2889" s="2"/>
      <c r="G2889" s="2"/>
      <c r="H2889" s="2"/>
      <c r="I2889" s="8"/>
      <c r="J2889" s="8"/>
      <c r="K2889" s="8"/>
      <c r="L2889" s="8"/>
      <c r="M2889" s="8"/>
    </row>
    <row r="2890" spans="3:13" x14ac:dyDescent="0.25">
      <c r="C2890" s="3"/>
      <c r="D2890" s="6"/>
      <c r="E2890" s="2"/>
      <c r="F2890" s="2"/>
      <c r="G2890" s="2"/>
      <c r="H2890" s="2"/>
      <c r="I2890" s="8"/>
      <c r="J2890" s="8"/>
      <c r="K2890" s="8"/>
      <c r="L2890" s="8"/>
      <c r="M2890" s="8"/>
    </row>
    <row r="2891" spans="3:13" x14ac:dyDescent="0.25">
      <c r="C2891" s="3"/>
      <c r="D2891" s="6"/>
      <c r="E2891" s="2"/>
      <c r="F2891" s="2"/>
      <c r="G2891" s="2"/>
      <c r="H2891" s="2"/>
      <c r="I2891" s="8"/>
      <c r="J2891" s="8"/>
      <c r="K2891" s="8"/>
      <c r="L2891" s="8"/>
      <c r="M2891" s="8"/>
    </row>
    <row r="2892" spans="3:13" x14ac:dyDescent="0.25">
      <c r="C2892" s="3"/>
      <c r="D2892" s="6"/>
      <c r="E2892" s="2"/>
      <c r="F2892" s="2"/>
      <c r="G2892" s="2"/>
      <c r="H2892" s="2"/>
      <c r="I2892" s="8"/>
      <c r="J2892" s="8"/>
      <c r="K2892" s="8"/>
      <c r="L2892" s="8"/>
      <c r="M2892" s="8"/>
    </row>
    <row r="2893" spans="3:13" x14ac:dyDescent="0.25">
      <c r="C2893" s="3"/>
      <c r="D2893" s="6"/>
      <c r="E2893" s="2"/>
      <c r="F2893" s="2"/>
      <c r="G2893" s="2"/>
      <c r="H2893" s="2"/>
      <c r="I2893" s="8"/>
      <c r="J2893" s="8"/>
      <c r="K2893" s="8"/>
      <c r="L2893" s="8"/>
      <c r="M2893" s="8"/>
    </row>
    <row r="2894" spans="3:13" x14ac:dyDescent="0.25">
      <c r="C2894" s="3"/>
      <c r="D2894" s="6"/>
      <c r="E2894" s="2"/>
      <c r="F2894" s="2"/>
      <c r="G2894" s="2"/>
      <c r="H2894" s="2"/>
      <c r="I2894" s="8"/>
      <c r="J2894" s="8"/>
      <c r="K2894" s="8"/>
      <c r="L2894" s="8"/>
      <c r="M2894" s="8"/>
    </row>
    <row r="2895" spans="3:13" x14ac:dyDescent="0.25">
      <c r="C2895" s="3"/>
      <c r="D2895" s="6"/>
      <c r="E2895" s="2"/>
      <c r="F2895" s="2"/>
      <c r="G2895" s="2"/>
      <c r="H2895" s="2"/>
      <c r="I2895" s="8"/>
      <c r="J2895" s="8"/>
      <c r="K2895" s="8"/>
      <c r="L2895" s="8"/>
      <c r="M2895" s="8"/>
    </row>
    <row r="2896" spans="3:13" x14ac:dyDescent="0.25">
      <c r="C2896" s="3"/>
      <c r="D2896" s="6"/>
      <c r="E2896" s="2"/>
      <c r="F2896" s="2"/>
      <c r="G2896" s="2"/>
      <c r="H2896" s="2"/>
      <c r="I2896" s="8"/>
      <c r="J2896" s="8"/>
      <c r="K2896" s="8"/>
      <c r="L2896" s="8"/>
      <c r="M2896" s="8"/>
    </row>
    <row r="2897" spans="3:13" x14ac:dyDescent="0.25">
      <c r="C2897" s="3"/>
      <c r="D2897" s="6"/>
      <c r="E2897" s="2"/>
      <c r="F2897" s="2"/>
      <c r="G2897" s="2"/>
      <c r="H2897" s="2"/>
      <c r="I2897" s="8"/>
      <c r="J2897" s="8"/>
      <c r="K2897" s="8"/>
      <c r="L2897" s="8"/>
      <c r="M2897" s="8"/>
    </row>
    <row r="2898" spans="3:13" x14ac:dyDescent="0.25">
      <c r="C2898" s="3"/>
      <c r="D2898" s="6"/>
      <c r="E2898" s="2"/>
      <c r="F2898" s="2"/>
      <c r="G2898" s="2"/>
      <c r="H2898" s="2"/>
      <c r="I2898" s="8"/>
      <c r="J2898" s="8"/>
      <c r="K2898" s="8"/>
      <c r="L2898" s="8"/>
      <c r="M2898" s="8"/>
    </row>
    <row r="2899" spans="3:13" x14ac:dyDescent="0.25">
      <c r="C2899" s="3"/>
      <c r="D2899" s="6"/>
      <c r="E2899" s="2"/>
      <c r="F2899" s="2"/>
      <c r="G2899" s="2"/>
      <c r="H2899" s="2"/>
      <c r="I2899" s="8"/>
      <c r="J2899" s="8"/>
      <c r="K2899" s="8"/>
      <c r="L2899" s="8"/>
      <c r="M2899" s="8"/>
    </row>
    <row r="2900" spans="3:13" x14ac:dyDescent="0.25">
      <c r="C2900" s="3"/>
      <c r="D2900" s="6"/>
      <c r="E2900" s="2"/>
      <c r="F2900" s="2"/>
      <c r="G2900" s="2"/>
      <c r="H2900" s="2"/>
      <c r="I2900" s="8"/>
      <c r="J2900" s="8"/>
      <c r="K2900" s="8"/>
      <c r="L2900" s="8"/>
      <c r="M2900" s="8"/>
    </row>
    <row r="2901" spans="3:13" x14ac:dyDescent="0.25">
      <c r="C2901" s="3"/>
      <c r="D2901" s="6"/>
      <c r="E2901" s="2"/>
      <c r="F2901" s="2"/>
      <c r="G2901" s="2"/>
      <c r="H2901" s="2"/>
      <c r="I2901" s="8"/>
      <c r="J2901" s="8"/>
      <c r="K2901" s="8"/>
      <c r="L2901" s="8"/>
      <c r="M2901" s="8"/>
    </row>
    <row r="2902" spans="3:13" x14ac:dyDescent="0.25">
      <c r="C2902" s="3"/>
      <c r="D2902" s="6"/>
      <c r="E2902" s="2"/>
      <c r="F2902" s="2"/>
      <c r="G2902" s="2"/>
      <c r="H2902" s="2"/>
      <c r="I2902" s="8"/>
      <c r="J2902" s="8"/>
      <c r="K2902" s="8"/>
      <c r="L2902" s="8"/>
      <c r="M2902" s="8"/>
    </row>
    <row r="2903" spans="3:13" x14ac:dyDescent="0.25">
      <c r="C2903" s="3"/>
      <c r="D2903" s="6"/>
      <c r="E2903" s="2"/>
      <c r="F2903" s="2"/>
      <c r="G2903" s="2"/>
      <c r="H2903" s="2"/>
      <c r="I2903" s="8"/>
      <c r="J2903" s="8"/>
      <c r="K2903" s="8"/>
      <c r="L2903" s="8"/>
      <c r="M2903" s="8"/>
    </row>
    <row r="2904" spans="3:13" x14ac:dyDescent="0.25">
      <c r="C2904" s="3"/>
      <c r="D2904" s="6"/>
      <c r="E2904" s="2"/>
      <c r="F2904" s="2"/>
      <c r="G2904" s="2"/>
      <c r="H2904" s="2"/>
      <c r="I2904" s="8"/>
      <c r="J2904" s="8"/>
      <c r="K2904" s="8"/>
      <c r="L2904" s="8"/>
      <c r="M2904" s="8"/>
    </row>
    <row r="2905" spans="3:13" x14ac:dyDescent="0.25">
      <c r="C2905" s="3"/>
      <c r="D2905" s="6"/>
      <c r="E2905" s="2"/>
      <c r="F2905" s="2"/>
      <c r="G2905" s="2"/>
      <c r="H2905" s="2"/>
      <c r="I2905" s="8"/>
      <c r="J2905" s="8"/>
      <c r="K2905" s="8"/>
      <c r="L2905" s="8"/>
      <c r="M2905" s="8"/>
    </row>
    <row r="2906" spans="3:13" x14ac:dyDescent="0.25">
      <c r="C2906" s="3"/>
      <c r="D2906" s="6"/>
      <c r="E2906" s="2"/>
      <c r="F2906" s="2"/>
      <c r="G2906" s="2"/>
      <c r="H2906" s="2"/>
      <c r="I2906" s="8"/>
      <c r="J2906" s="8"/>
      <c r="K2906" s="8"/>
      <c r="L2906" s="8"/>
      <c r="M2906" s="8"/>
    </row>
    <row r="2907" spans="3:13" x14ac:dyDescent="0.25">
      <c r="C2907" s="3"/>
      <c r="D2907" s="6"/>
      <c r="E2907" s="2"/>
      <c r="F2907" s="2"/>
      <c r="G2907" s="2"/>
      <c r="H2907" s="2"/>
      <c r="I2907" s="8"/>
      <c r="J2907" s="8"/>
      <c r="K2907" s="8"/>
      <c r="L2907" s="8"/>
      <c r="M2907" s="8"/>
    </row>
    <row r="2908" spans="3:13" x14ac:dyDescent="0.25">
      <c r="C2908" s="3"/>
      <c r="D2908" s="6"/>
      <c r="E2908" s="2"/>
      <c r="F2908" s="2"/>
      <c r="G2908" s="2"/>
      <c r="H2908" s="2"/>
      <c r="I2908" s="8"/>
      <c r="J2908" s="8"/>
      <c r="K2908" s="8"/>
      <c r="L2908" s="8"/>
      <c r="M2908" s="8"/>
    </row>
    <row r="2909" spans="3:13" x14ac:dyDescent="0.25">
      <c r="C2909" s="3"/>
      <c r="D2909" s="6"/>
      <c r="E2909" s="2"/>
      <c r="F2909" s="2"/>
      <c r="G2909" s="2"/>
      <c r="H2909" s="2"/>
      <c r="I2909" s="8"/>
      <c r="J2909" s="8"/>
      <c r="K2909" s="8"/>
      <c r="L2909" s="8"/>
      <c r="M2909" s="8"/>
    </row>
    <row r="2910" spans="3:13" x14ac:dyDescent="0.25">
      <c r="C2910" s="3"/>
      <c r="D2910" s="6"/>
      <c r="E2910" s="2"/>
      <c r="F2910" s="2"/>
      <c r="G2910" s="2"/>
      <c r="H2910" s="2"/>
      <c r="I2910" s="8"/>
      <c r="J2910" s="8"/>
      <c r="K2910" s="8"/>
      <c r="L2910" s="8"/>
      <c r="M2910" s="8"/>
    </row>
    <row r="2911" spans="3:13" x14ac:dyDescent="0.25">
      <c r="C2911" s="3"/>
      <c r="D2911" s="6"/>
      <c r="E2911" s="2"/>
      <c r="F2911" s="2"/>
      <c r="G2911" s="2"/>
      <c r="H2911" s="2"/>
      <c r="I2911" s="8"/>
      <c r="J2911" s="8"/>
      <c r="K2911" s="8"/>
      <c r="L2911" s="8"/>
      <c r="M2911" s="8"/>
    </row>
    <row r="2912" spans="3:13" x14ac:dyDescent="0.25">
      <c r="C2912" s="3"/>
      <c r="D2912" s="6"/>
      <c r="E2912" s="2"/>
      <c r="F2912" s="2"/>
      <c r="G2912" s="2"/>
      <c r="H2912" s="2"/>
      <c r="I2912" s="8"/>
      <c r="J2912" s="8"/>
      <c r="K2912" s="8"/>
      <c r="L2912" s="8"/>
      <c r="M2912" s="8"/>
    </row>
    <row r="2913" spans="3:13" x14ac:dyDescent="0.25">
      <c r="C2913" s="3"/>
      <c r="D2913" s="6"/>
      <c r="E2913" s="2"/>
      <c r="F2913" s="2"/>
      <c r="G2913" s="2"/>
      <c r="H2913" s="2"/>
      <c r="I2913" s="8"/>
      <c r="J2913" s="8"/>
      <c r="K2913" s="8"/>
      <c r="L2913" s="8"/>
      <c r="M2913" s="8"/>
    </row>
    <row r="2914" spans="3:13" x14ac:dyDescent="0.25">
      <c r="C2914" s="3"/>
      <c r="D2914" s="6"/>
      <c r="E2914" s="2"/>
      <c r="F2914" s="2"/>
      <c r="G2914" s="2"/>
      <c r="H2914" s="2"/>
      <c r="I2914" s="8"/>
      <c r="J2914" s="8"/>
      <c r="K2914" s="8"/>
      <c r="L2914" s="8"/>
      <c r="M2914" s="8"/>
    </row>
    <row r="2915" spans="3:13" x14ac:dyDescent="0.25">
      <c r="C2915" s="3"/>
      <c r="D2915" s="6"/>
      <c r="E2915" s="2"/>
      <c r="F2915" s="2"/>
      <c r="G2915" s="2"/>
      <c r="H2915" s="2"/>
      <c r="I2915" s="8"/>
      <c r="J2915" s="8"/>
      <c r="K2915" s="8"/>
      <c r="L2915" s="8"/>
      <c r="M2915" s="8"/>
    </row>
    <row r="2916" spans="3:13" x14ac:dyDescent="0.25">
      <c r="C2916" s="3"/>
      <c r="D2916" s="6"/>
      <c r="E2916" s="2"/>
      <c r="F2916" s="2"/>
      <c r="G2916" s="2"/>
      <c r="H2916" s="2"/>
      <c r="I2916" s="8"/>
      <c r="J2916" s="8"/>
      <c r="K2916" s="8"/>
      <c r="L2916" s="8"/>
      <c r="M2916" s="8"/>
    </row>
    <row r="2917" spans="3:13" x14ac:dyDescent="0.25">
      <c r="C2917" s="3"/>
      <c r="D2917" s="6"/>
      <c r="E2917" s="2"/>
      <c r="F2917" s="2"/>
      <c r="G2917" s="2"/>
      <c r="H2917" s="2"/>
      <c r="I2917" s="8"/>
      <c r="J2917" s="8"/>
      <c r="K2917" s="8"/>
      <c r="L2917" s="8"/>
      <c r="M2917" s="8"/>
    </row>
    <row r="2918" spans="3:13" x14ac:dyDescent="0.25">
      <c r="C2918" s="3"/>
      <c r="D2918" s="6"/>
      <c r="E2918" s="2"/>
      <c r="F2918" s="2"/>
      <c r="G2918" s="2"/>
      <c r="H2918" s="2"/>
      <c r="I2918" s="8"/>
      <c r="J2918" s="8"/>
      <c r="K2918" s="8"/>
      <c r="L2918" s="8"/>
      <c r="M2918" s="8"/>
    </row>
    <row r="2919" spans="3:13" x14ac:dyDescent="0.25">
      <c r="C2919" s="3"/>
      <c r="D2919" s="6"/>
      <c r="E2919" s="2"/>
      <c r="F2919" s="2"/>
      <c r="G2919" s="2"/>
      <c r="H2919" s="2"/>
      <c r="I2919" s="8"/>
      <c r="J2919" s="8"/>
      <c r="K2919" s="8"/>
      <c r="L2919" s="8"/>
      <c r="M2919" s="8"/>
    </row>
    <row r="2920" spans="3:13" x14ac:dyDescent="0.25">
      <c r="C2920" s="3"/>
      <c r="D2920" s="6"/>
      <c r="E2920" s="2"/>
      <c r="F2920" s="2"/>
      <c r="G2920" s="2"/>
      <c r="H2920" s="2"/>
      <c r="I2920" s="8"/>
      <c r="J2920" s="8"/>
      <c r="K2920" s="8"/>
      <c r="L2920" s="8"/>
      <c r="M2920" s="8"/>
    </row>
    <row r="2921" spans="3:13" x14ac:dyDescent="0.25">
      <c r="C2921" s="3"/>
      <c r="D2921" s="6"/>
      <c r="E2921" s="2"/>
      <c r="F2921" s="2"/>
      <c r="G2921" s="2"/>
      <c r="H2921" s="2"/>
      <c r="I2921" s="8"/>
      <c r="J2921" s="8"/>
      <c r="K2921" s="8"/>
      <c r="L2921" s="8"/>
      <c r="M2921" s="8"/>
    </row>
    <row r="2922" spans="3:13" x14ac:dyDescent="0.25">
      <c r="C2922" s="3"/>
      <c r="D2922" s="6"/>
      <c r="E2922" s="2"/>
      <c r="F2922" s="2"/>
      <c r="G2922" s="2"/>
      <c r="H2922" s="2"/>
      <c r="I2922" s="8"/>
      <c r="J2922" s="8"/>
      <c r="K2922" s="8"/>
      <c r="L2922" s="8"/>
      <c r="M2922" s="8"/>
    </row>
    <row r="2923" spans="3:13" x14ac:dyDescent="0.25">
      <c r="C2923" s="3"/>
      <c r="D2923" s="6"/>
      <c r="E2923" s="2"/>
      <c r="F2923" s="2"/>
      <c r="G2923" s="2"/>
      <c r="H2923" s="2"/>
      <c r="I2923" s="8"/>
      <c r="J2923" s="8"/>
      <c r="K2923" s="8"/>
      <c r="L2923" s="8"/>
      <c r="M2923" s="8"/>
    </row>
    <row r="2924" spans="3:13" x14ac:dyDescent="0.25">
      <c r="C2924" s="3"/>
      <c r="D2924" s="6"/>
      <c r="E2924" s="2"/>
      <c r="F2924" s="2"/>
      <c r="G2924" s="2"/>
      <c r="H2924" s="2"/>
      <c r="I2924" s="8"/>
      <c r="J2924" s="8"/>
      <c r="K2924" s="8"/>
      <c r="L2924" s="8"/>
      <c r="M2924" s="8"/>
    </row>
    <row r="2925" spans="3:13" x14ac:dyDescent="0.25">
      <c r="C2925" s="3"/>
      <c r="D2925" s="6"/>
      <c r="E2925" s="2"/>
      <c r="F2925" s="2"/>
      <c r="G2925" s="2"/>
      <c r="H2925" s="2"/>
      <c r="I2925" s="8"/>
      <c r="J2925" s="8"/>
      <c r="K2925" s="8"/>
      <c r="L2925" s="8"/>
      <c r="M2925" s="8"/>
    </row>
    <row r="2926" spans="3:13" x14ac:dyDescent="0.25">
      <c r="C2926" s="3"/>
      <c r="D2926" s="6"/>
      <c r="E2926" s="2"/>
      <c r="F2926" s="2"/>
      <c r="G2926" s="2"/>
      <c r="H2926" s="2"/>
      <c r="I2926" s="8"/>
      <c r="J2926" s="8"/>
      <c r="K2926" s="8"/>
      <c r="L2926" s="8"/>
      <c r="M2926" s="8"/>
    </row>
    <row r="2927" spans="3:13" x14ac:dyDescent="0.25">
      <c r="C2927" s="3"/>
      <c r="D2927" s="6"/>
      <c r="E2927" s="2"/>
      <c r="F2927" s="2"/>
      <c r="G2927" s="2"/>
      <c r="H2927" s="2"/>
      <c r="I2927" s="8"/>
      <c r="J2927" s="8"/>
      <c r="K2927" s="8"/>
      <c r="L2927" s="8"/>
      <c r="M2927" s="8"/>
    </row>
    <row r="2928" spans="3:13" x14ac:dyDescent="0.25">
      <c r="C2928" s="3"/>
      <c r="D2928" s="6"/>
      <c r="E2928" s="2"/>
      <c r="F2928" s="2"/>
      <c r="G2928" s="2"/>
      <c r="H2928" s="2"/>
      <c r="I2928" s="8"/>
      <c r="J2928" s="8"/>
      <c r="K2928" s="8"/>
      <c r="L2928" s="8"/>
      <c r="M2928" s="8"/>
    </row>
    <row r="2929" spans="3:13" x14ac:dyDescent="0.25">
      <c r="C2929" s="3"/>
      <c r="D2929" s="6"/>
      <c r="E2929" s="2"/>
      <c r="F2929" s="2"/>
      <c r="G2929" s="2"/>
      <c r="H2929" s="2"/>
      <c r="I2929" s="8"/>
      <c r="J2929" s="8"/>
      <c r="K2929" s="8"/>
      <c r="L2929" s="8"/>
      <c r="M2929" s="8"/>
    </row>
    <row r="2930" spans="3:13" x14ac:dyDescent="0.25">
      <c r="C2930" s="3"/>
      <c r="D2930" s="6"/>
      <c r="E2930" s="2"/>
      <c r="F2930" s="2"/>
      <c r="G2930" s="2"/>
      <c r="H2930" s="2"/>
      <c r="I2930" s="8"/>
      <c r="J2930" s="8"/>
      <c r="K2930" s="8"/>
      <c r="L2930" s="8"/>
      <c r="M2930" s="8"/>
    </row>
    <row r="2931" spans="3:13" x14ac:dyDescent="0.25">
      <c r="C2931" s="3"/>
      <c r="D2931" s="6"/>
      <c r="E2931" s="2"/>
      <c r="F2931" s="2"/>
      <c r="G2931" s="2"/>
      <c r="H2931" s="2"/>
      <c r="I2931" s="8"/>
      <c r="J2931" s="8"/>
      <c r="K2931" s="8"/>
      <c r="L2931" s="8"/>
      <c r="M2931" s="8"/>
    </row>
    <row r="2932" spans="3:13" x14ac:dyDescent="0.25">
      <c r="C2932" s="3"/>
      <c r="D2932" s="6"/>
      <c r="E2932" s="2"/>
      <c r="F2932" s="2"/>
      <c r="G2932" s="2"/>
      <c r="H2932" s="2"/>
      <c r="I2932" s="8"/>
      <c r="J2932" s="8"/>
      <c r="K2932" s="8"/>
      <c r="L2932" s="8"/>
      <c r="M2932" s="8"/>
    </row>
    <row r="2933" spans="3:13" x14ac:dyDescent="0.25">
      <c r="C2933" s="3"/>
      <c r="D2933" s="6"/>
      <c r="E2933" s="2"/>
      <c r="F2933" s="2"/>
      <c r="G2933" s="2"/>
      <c r="H2933" s="2"/>
      <c r="I2933" s="8"/>
      <c r="J2933" s="8"/>
      <c r="K2933" s="8"/>
      <c r="L2933" s="8"/>
      <c r="M2933" s="8"/>
    </row>
    <row r="2934" spans="3:13" x14ac:dyDescent="0.25">
      <c r="C2934" s="3"/>
      <c r="D2934" s="6"/>
      <c r="E2934" s="2"/>
      <c r="F2934" s="2"/>
      <c r="G2934" s="2"/>
      <c r="H2934" s="2"/>
      <c r="I2934" s="8"/>
      <c r="J2934" s="8"/>
      <c r="K2934" s="8"/>
      <c r="L2934" s="8"/>
      <c r="M2934" s="8"/>
    </row>
    <row r="2935" spans="3:13" x14ac:dyDescent="0.25">
      <c r="C2935" s="3"/>
      <c r="D2935" s="6"/>
      <c r="E2935" s="2"/>
      <c r="F2935" s="2"/>
      <c r="G2935" s="2"/>
      <c r="H2935" s="2"/>
      <c r="I2935" s="8"/>
      <c r="J2935" s="8"/>
      <c r="K2935" s="8"/>
      <c r="L2935" s="8"/>
      <c r="M2935" s="8"/>
    </row>
    <row r="2936" spans="3:13" x14ac:dyDescent="0.25">
      <c r="C2936" s="3"/>
      <c r="D2936" s="6"/>
      <c r="E2936" s="2"/>
      <c r="F2936" s="2"/>
      <c r="G2936" s="2"/>
      <c r="H2936" s="2"/>
      <c r="I2936" s="8"/>
      <c r="J2936" s="8"/>
      <c r="K2936" s="8"/>
      <c r="L2936" s="8"/>
      <c r="M2936" s="8"/>
    </row>
    <row r="2937" spans="3:13" x14ac:dyDescent="0.25">
      <c r="C2937" s="3"/>
      <c r="D2937" s="6"/>
      <c r="E2937" s="2"/>
      <c r="F2937" s="2"/>
      <c r="G2937" s="2"/>
      <c r="H2937" s="2"/>
      <c r="I2937" s="8"/>
      <c r="J2937" s="8"/>
      <c r="K2937" s="8"/>
      <c r="L2937" s="8"/>
      <c r="M2937" s="8"/>
    </row>
    <row r="2938" spans="3:13" x14ac:dyDescent="0.25">
      <c r="C2938" s="3"/>
      <c r="D2938" s="6"/>
      <c r="E2938" s="2"/>
      <c r="F2938" s="2"/>
      <c r="G2938" s="2"/>
      <c r="H2938" s="2"/>
      <c r="I2938" s="8"/>
      <c r="J2938" s="8"/>
      <c r="K2938" s="8"/>
      <c r="L2938" s="8"/>
      <c r="M2938" s="8"/>
    </row>
    <row r="2939" spans="3:13" x14ac:dyDescent="0.25">
      <c r="C2939" s="3"/>
      <c r="D2939" s="6"/>
      <c r="E2939" s="2"/>
      <c r="F2939" s="2"/>
      <c r="G2939" s="2"/>
      <c r="H2939" s="2"/>
      <c r="I2939" s="8"/>
      <c r="J2939" s="8"/>
      <c r="K2939" s="8"/>
      <c r="L2939" s="8"/>
      <c r="M2939" s="8"/>
    </row>
    <row r="2940" spans="3:13" x14ac:dyDescent="0.25">
      <c r="C2940" s="3"/>
      <c r="D2940" s="6"/>
      <c r="E2940" s="2"/>
      <c r="F2940" s="2"/>
      <c r="G2940" s="2"/>
      <c r="H2940" s="2"/>
      <c r="I2940" s="8"/>
      <c r="J2940" s="8"/>
      <c r="K2940" s="8"/>
      <c r="L2940" s="8"/>
      <c r="M2940" s="8"/>
    </row>
    <row r="2941" spans="3:13" x14ac:dyDescent="0.25">
      <c r="C2941" s="3"/>
      <c r="D2941" s="6"/>
      <c r="E2941" s="2"/>
      <c r="F2941" s="2"/>
      <c r="G2941" s="2"/>
      <c r="H2941" s="2"/>
      <c r="I2941" s="8"/>
      <c r="J2941" s="8"/>
      <c r="K2941" s="8"/>
      <c r="L2941" s="8"/>
      <c r="M2941" s="8"/>
    </row>
    <row r="2942" spans="3:13" x14ac:dyDescent="0.25">
      <c r="C2942" s="3"/>
      <c r="D2942" s="6"/>
      <c r="E2942" s="2"/>
      <c r="F2942" s="2"/>
      <c r="G2942" s="2"/>
      <c r="H2942" s="2"/>
      <c r="I2942" s="8"/>
      <c r="J2942" s="8"/>
      <c r="K2942" s="8"/>
      <c r="L2942" s="8"/>
      <c r="M2942" s="8"/>
    </row>
    <row r="2943" spans="3:13" x14ac:dyDescent="0.25">
      <c r="C2943" s="3"/>
      <c r="D2943" s="6"/>
      <c r="E2943" s="2"/>
      <c r="F2943" s="2"/>
      <c r="G2943" s="2"/>
      <c r="H2943" s="2"/>
      <c r="I2943" s="8"/>
      <c r="J2943" s="8"/>
      <c r="K2943" s="8"/>
      <c r="L2943" s="8"/>
      <c r="M2943" s="8"/>
    </row>
    <row r="2944" spans="3:13" x14ac:dyDescent="0.25">
      <c r="C2944" s="3"/>
      <c r="D2944" s="6"/>
      <c r="E2944" s="2"/>
      <c r="F2944" s="2"/>
      <c r="G2944" s="2"/>
      <c r="H2944" s="2"/>
      <c r="I2944" s="8"/>
      <c r="J2944" s="8"/>
      <c r="K2944" s="8"/>
      <c r="L2944" s="8"/>
      <c r="M2944" s="8"/>
    </row>
    <row r="2945" spans="3:13" x14ac:dyDescent="0.25">
      <c r="C2945" s="3"/>
      <c r="D2945" s="6"/>
      <c r="E2945" s="2"/>
      <c r="F2945" s="2"/>
      <c r="G2945" s="2"/>
      <c r="H2945" s="2"/>
      <c r="I2945" s="8"/>
      <c r="J2945" s="8"/>
      <c r="K2945" s="8"/>
      <c r="L2945" s="8"/>
      <c r="M2945" s="8"/>
    </row>
    <row r="2946" spans="3:13" x14ac:dyDescent="0.25">
      <c r="C2946" s="3"/>
      <c r="D2946" s="6"/>
      <c r="E2946" s="2"/>
      <c r="F2946" s="2"/>
      <c r="G2946" s="2"/>
      <c r="H2946" s="2"/>
      <c r="I2946" s="8"/>
      <c r="J2946" s="8"/>
      <c r="K2946" s="8"/>
      <c r="L2946" s="8"/>
      <c r="M2946" s="8"/>
    </row>
    <row r="2947" spans="3:13" x14ac:dyDescent="0.25">
      <c r="C2947" s="3"/>
      <c r="D2947" s="6"/>
      <c r="E2947" s="2"/>
      <c r="F2947" s="2"/>
      <c r="G2947" s="2"/>
      <c r="H2947" s="2"/>
      <c r="I2947" s="8"/>
      <c r="J2947" s="8"/>
      <c r="K2947" s="8"/>
      <c r="L2947" s="8"/>
      <c r="M2947" s="8"/>
    </row>
    <row r="2948" spans="3:13" x14ac:dyDescent="0.25">
      <c r="C2948" s="3"/>
      <c r="D2948" s="6"/>
      <c r="E2948" s="2"/>
      <c r="F2948" s="2"/>
      <c r="G2948" s="2"/>
      <c r="H2948" s="2"/>
      <c r="I2948" s="8"/>
      <c r="J2948" s="8"/>
      <c r="K2948" s="8"/>
      <c r="L2948" s="8"/>
      <c r="M2948" s="8"/>
    </row>
    <row r="2949" spans="3:13" x14ac:dyDescent="0.25">
      <c r="C2949" s="3"/>
      <c r="D2949" s="6"/>
      <c r="E2949" s="2"/>
      <c r="F2949" s="2"/>
      <c r="G2949" s="2"/>
      <c r="H2949" s="2"/>
      <c r="I2949" s="8"/>
      <c r="J2949" s="8"/>
      <c r="K2949" s="8"/>
      <c r="L2949" s="8"/>
      <c r="M2949" s="8"/>
    </row>
    <row r="2950" spans="3:13" x14ac:dyDescent="0.25">
      <c r="C2950" s="3"/>
      <c r="D2950" s="6"/>
      <c r="E2950" s="2"/>
      <c r="F2950" s="2"/>
      <c r="G2950" s="2"/>
      <c r="H2950" s="2"/>
      <c r="I2950" s="8"/>
      <c r="J2950" s="8"/>
      <c r="K2950" s="8"/>
      <c r="L2950" s="8"/>
      <c r="M2950" s="8"/>
    </row>
    <row r="2951" spans="3:13" x14ac:dyDescent="0.25">
      <c r="C2951" s="3"/>
      <c r="D2951" s="6"/>
      <c r="E2951" s="2"/>
      <c r="F2951" s="2"/>
      <c r="G2951" s="2"/>
      <c r="H2951" s="2"/>
      <c r="I2951" s="8"/>
      <c r="J2951" s="8"/>
      <c r="K2951" s="8"/>
      <c r="L2951" s="8"/>
      <c r="M2951" s="8"/>
    </row>
    <row r="2952" spans="3:13" x14ac:dyDescent="0.25">
      <c r="C2952" s="3"/>
      <c r="D2952" s="6"/>
      <c r="E2952" s="2"/>
      <c r="F2952" s="2"/>
      <c r="G2952" s="2"/>
      <c r="H2952" s="2"/>
      <c r="I2952" s="8"/>
      <c r="J2952" s="8"/>
      <c r="K2952" s="8"/>
      <c r="L2952" s="8"/>
      <c r="M2952" s="8"/>
    </row>
    <row r="2953" spans="3:13" x14ac:dyDescent="0.25">
      <c r="C2953" s="3"/>
      <c r="D2953" s="6"/>
      <c r="E2953" s="2"/>
      <c r="F2953" s="2"/>
      <c r="G2953" s="2"/>
      <c r="H2953" s="2"/>
      <c r="I2953" s="8"/>
      <c r="J2953" s="8"/>
      <c r="K2953" s="8"/>
      <c r="L2953" s="8"/>
      <c r="M2953" s="8"/>
    </row>
    <row r="2954" spans="3:13" x14ac:dyDescent="0.25">
      <c r="C2954" s="3"/>
      <c r="D2954" s="6"/>
      <c r="E2954" s="2"/>
      <c r="F2954" s="2"/>
      <c r="G2954" s="2"/>
      <c r="H2954" s="2"/>
      <c r="I2954" s="8"/>
      <c r="J2954" s="8"/>
      <c r="K2954" s="8"/>
      <c r="L2954" s="8"/>
      <c r="M2954" s="8"/>
    </row>
    <row r="2955" spans="3:13" x14ac:dyDescent="0.25">
      <c r="C2955" s="3"/>
      <c r="D2955" s="6"/>
      <c r="E2955" s="2"/>
      <c r="F2955" s="2"/>
      <c r="G2955" s="2"/>
      <c r="H2955" s="2"/>
      <c r="I2955" s="8"/>
      <c r="J2955" s="8"/>
      <c r="K2955" s="8"/>
      <c r="L2955" s="8"/>
      <c r="M2955" s="8"/>
    </row>
    <row r="2956" spans="3:13" x14ac:dyDescent="0.25">
      <c r="C2956" s="3"/>
      <c r="D2956" s="6"/>
      <c r="E2956" s="2"/>
      <c r="F2956" s="2"/>
      <c r="G2956" s="2"/>
      <c r="H2956" s="2"/>
      <c r="I2956" s="8"/>
      <c r="J2956" s="8"/>
      <c r="K2956" s="8"/>
      <c r="L2956" s="8"/>
      <c r="M2956" s="8"/>
    </row>
    <row r="2957" spans="3:13" x14ac:dyDescent="0.25">
      <c r="C2957" s="3"/>
      <c r="D2957" s="6"/>
      <c r="E2957" s="2"/>
      <c r="F2957" s="2"/>
      <c r="G2957" s="2"/>
      <c r="H2957" s="2"/>
      <c r="I2957" s="8"/>
      <c r="J2957" s="8"/>
      <c r="K2957" s="8"/>
      <c r="L2957" s="8"/>
      <c r="M2957" s="8"/>
    </row>
    <row r="2958" spans="3:13" x14ac:dyDescent="0.25">
      <c r="C2958" s="3"/>
      <c r="D2958" s="6"/>
      <c r="E2958" s="2"/>
      <c r="F2958" s="2"/>
      <c r="G2958" s="2"/>
      <c r="H2958" s="2"/>
      <c r="I2958" s="8"/>
      <c r="J2958" s="8"/>
      <c r="K2958" s="8"/>
      <c r="L2958" s="8"/>
      <c r="M2958" s="8"/>
    </row>
    <row r="2959" spans="3:13" x14ac:dyDescent="0.25">
      <c r="C2959" s="3"/>
      <c r="D2959" s="6"/>
      <c r="E2959" s="2"/>
      <c r="F2959" s="2"/>
      <c r="G2959" s="2"/>
      <c r="H2959" s="2"/>
      <c r="I2959" s="8"/>
      <c r="J2959" s="8"/>
      <c r="K2959" s="8"/>
      <c r="L2959" s="8"/>
      <c r="M2959" s="8"/>
    </row>
    <row r="2960" spans="3:13" x14ac:dyDescent="0.25">
      <c r="C2960" s="3"/>
      <c r="D2960" s="6"/>
      <c r="E2960" s="2"/>
      <c r="F2960" s="2"/>
      <c r="G2960" s="2"/>
      <c r="H2960" s="2"/>
      <c r="I2960" s="8"/>
      <c r="J2960" s="8"/>
      <c r="K2960" s="8"/>
      <c r="L2960" s="8"/>
      <c r="M2960" s="8"/>
    </row>
    <row r="2961" spans="3:13" x14ac:dyDescent="0.25">
      <c r="C2961" s="3"/>
      <c r="D2961" s="6"/>
      <c r="E2961" s="2"/>
      <c r="F2961" s="2"/>
      <c r="G2961" s="2"/>
      <c r="H2961" s="2"/>
      <c r="I2961" s="8"/>
      <c r="J2961" s="8"/>
      <c r="K2961" s="8"/>
      <c r="L2961" s="8"/>
      <c r="M2961" s="8"/>
    </row>
    <row r="2962" spans="3:13" x14ac:dyDescent="0.25">
      <c r="C2962" s="3"/>
      <c r="D2962" s="6"/>
      <c r="E2962" s="2"/>
      <c r="F2962" s="2"/>
      <c r="G2962" s="2"/>
      <c r="H2962" s="2"/>
      <c r="I2962" s="8"/>
      <c r="J2962" s="8"/>
      <c r="K2962" s="8"/>
      <c r="L2962" s="8"/>
      <c r="M2962" s="8"/>
    </row>
    <row r="2963" spans="3:13" x14ac:dyDescent="0.25">
      <c r="C2963" s="3"/>
      <c r="D2963" s="6"/>
      <c r="E2963" s="2"/>
      <c r="F2963" s="2"/>
      <c r="G2963" s="2"/>
      <c r="H2963" s="2"/>
      <c r="I2963" s="8"/>
      <c r="J2963" s="8"/>
      <c r="K2963" s="8"/>
      <c r="L2963" s="8"/>
      <c r="M2963" s="8"/>
    </row>
    <row r="2964" spans="3:13" x14ac:dyDescent="0.25">
      <c r="C2964" s="3"/>
      <c r="D2964" s="6"/>
      <c r="E2964" s="2"/>
      <c r="F2964" s="2"/>
      <c r="G2964" s="2"/>
      <c r="H2964" s="2"/>
      <c r="I2964" s="8"/>
      <c r="J2964" s="8"/>
      <c r="K2964" s="8"/>
      <c r="L2964" s="8"/>
      <c r="M2964" s="8"/>
    </row>
    <row r="2965" spans="3:13" x14ac:dyDescent="0.25">
      <c r="C2965" s="3"/>
      <c r="D2965" s="6"/>
      <c r="E2965" s="2"/>
      <c r="F2965" s="2"/>
      <c r="G2965" s="2"/>
      <c r="H2965" s="2"/>
      <c r="I2965" s="8"/>
      <c r="J2965" s="8"/>
      <c r="K2965" s="8"/>
      <c r="L2965" s="8"/>
      <c r="M2965" s="8"/>
    </row>
    <row r="2966" spans="3:13" x14ac:dyDescent="0.25">
      <c r="C2966" s="3"/>
      <c r="D2966" s="6"/>
      <c r="E2966" s="2"/>
      <c r="F2966" s="2"/>
      <c r="G2966" s="2"/>
      <c r="H2966" s="2"/>
      <c r="I2966" s="8"/>
      <c r="J2966" s="8"/>
      <c r="K2966" s="8"/>
      <c r="L2966" s="8"/>
      <c r="M2966" s="8"/>
    </row>
    <row r="2967" spans="3:13" x14ac:dyDescent="0.25">
      <c r="C2967" s="3"/>
      <c r="D2967" s="6"/>
      <c r="E2967" s="2"/>
      <c r="F2967" s="2"/>
      <c r="G2967" s="2"/>
      <c r="H2967" s="2"/>
      <c r="I2967" s="8"/>
      <c r="J2967" s="8"/>
      <c r="K2967" s="8"/>
      <c r="L2967" s="8"/>
      <c r="M2967" s="8"/>
    </row>
    <row r="2968" spans="3:13" x14ac:dyDescent="0.25">
      <c r="C2968" s="3"/>
      <c r="D2968" s="6"/>
      <c r="E2968" s="2"/>
      <c r="F2968" s="2"/>
      <c r="G2968" s="2"/>
      <c r="H2968" s="2"/>
      <c r="I2968" s="8"/>
      <c r="J2968" s="8"/>
      <c r="K2968" s="8"/>
      <c r="L2968" s="8"/>
      <c r="M2968" s="8"/>
    </row>
    <row r="2969" spans="3:13" x14ac:dyDescent="0.25">
      <c r="C2969" s="3"/>
      <c r="D2969" s="6"/>
      <c r="E2969" s="2"/>
      <c r="F2969" s="2"/>
      <c r="G2969" s="2"/>
      <c r="H2969" s="2"/>
      <c r="I2969" s="8"/>
      <c r="J2969" s="8"/>
      <c r="K2969" s="8"/>
      <c r="L2969" s="8"/>
      <c r="M2969" s="8"/>
    </row>
    <row r="2970" spans="3:13" x14ac:dyDescent="0.25">
      <c r="C2970" s="3"/>
      <c r="D2970" s="6"/>
      <c r="E2970" s="2"/>
      <c r="F2970" s="2"/>
      <c r="G2970" s="2"/>
      <c r="H2970" s="2"/>
      <c r="I2970" s="8"/>
      <c r="J2970" s="8"/>
      <c r="K2970" s="8"/>
      <c r="L2970" s="8"/>
      <c r="M2970" s="8"/>
    </row>
    <row r="2971" spans="3:13" x14ac:dyDescent="0.25">
      <c r="C2971" s="3"/>
      <c r="D2971" s="6"/>
      <c r="E2971" s="2"/>
      <c r="F2971" s="2"/>
      <c r="G2971" s="2"/>
      <c r="H2971" s="2"/>
      <c r="I2971" s="8"/>
      <c r="J2971" s="8"/>
      <c r="K2971" s="8"/>
      <c r="L2971" s="8"/>
      <c r="M2971" s="8"/>
    </row>
    <row r="2972" spans="3:13" x14ac:dyDescent="0.25">
      <c r="C2972" s="3"/>
      <c r="D2972" s="6"/>
      <c r="E2972" s="2"/>
      <c r="F2972" s="2"/>
      <c r="G2972" s="2"/>
      <c r="H2972" s="2"/>
      <c r="I2972" s="8"/>
      <c r="J2972" s="8"/>
      <c r="K2972" s="8"/>
      <c r="L2972" s="8"/>
      <c r="M2972" s="8"/>
    </row>
    <row r="2973" spans="3:13" x14ac:dyDescent="0.25">
      <c r="C2973" s="3"/>
      <c r="D2973" s="6"/>
      <c r="E2973" s="2"/>
      <c r="F2973" s="2"/>
      <c r="G2973" s="2"/>
      <c r="H2973" s="2"/>
      <c r="I2973" s="8"/>
      <c r="J2973" s="8"/>
      <c r="K2973" s="8"/>
      <c r="L2973" s="8"/>
      <c r="M2973" s="8"/>
    </row>
    <row r="2974" spans="3:13" x14ac:dyDescent="0.25">
      <c r="C2974" s="3"/>
      <c r="D2974" s="6"/>
      <c r="E2974" s="2"/>
      <c r="F2974" s="2"/>
      <c r="G2974" s="2"/>
      <c r="H2974" s="2"/>
      <c r="I2974" s="8"/>
      <c r="J2974" s="8"/>
      <c r="K2974" s="8"/>
      <c r="L2974" s="8"/>
      <c r="M2974" s="8"/>
    </row>
    <row r="2975" spans="3:13" x14ac:dyDescent="0.25">
      <c r="C2975" s="3"/>
      <c r="D2975" s="6"/>
      <c r="E2975" s="2"/>
      <c r="F2975" s="2"/>
      <c r="G2975" s="2"/>
      <c r="H2975" s="2"/>
      <c r="I2975" s="8"/>
      <c r="J2975" s="8"/>
      <c r="K2975" s="8"/>
      <c r="L2975" s="8"/>
      <c r="M2975" s="8"/>
    </row>
    <row r="2976" spans="3:13" x14ac:dyDescent="0.25">
      <c r="C2976" s="3"/>
      <c r="D2976" s="6"/>
      <c r="E2976" s="2"/>
      <c r="F2976" s="2"/>
      <c r="G2976" s="2"/>
      <c r="H2976" s="2"/>
      <c r="I2976" s="8"/>
      <c r="J2976" s="8"/>
      <c r="K2976" s="8"/>
      <c r="L2976" s="8"/>
      <c r="M2976" s="8"/>
    </row>
    <row r="2977" spans="3:13" x14ac:dyDescent="0.25">
      <c r="C2977" s="3"/>
      <c r="D2977" s="6"/>
      <c r="E2977" s="2"/>
      <c r="F2977" s="2"/>
      <c r="G2977" s="2"/>
      <c r="H2977" s="2"/>
      <c r="I2977" s="8"/>
      <c r="J2977" s="8"/>
      <c r="K2977" s="8"/>
      <c r="L2977" s="8"/>
      <c r="M2977" s="8"/>
    </row>
    <row r="2978" spans="3:13" x14ac:dyDescent="0.25">
      <c r="C2978" s="3"/>
      <c r="D2978" s="6"/>
      <c r="E2978" s="2"/>
      <c r="F2978" s="2"/>
      <c r="G2978" s="2"/>
      <c r="H2978" s="2"/>
      <c r="I2978" s="8"/>
      <c r="J2978" s="8"/>
      <c r="K2978" s="8"/>
      <c r="L2978" s="8"/>
      <c r="M2978" s="8"/>
    </row>
    <row r="2979" spans="3:13" x14ac:dyDescent="0.25">
      <c r="C2979" s="3"/>
      <c r="D2979" s="6"/>
      <c r="E2979" s="2"/>
      <c r="F2979" s="2"/>
      <c r="G2979" s="2"/>
      <c r="H2979" s="2"/>
      <c r="I2979" s="8"/>
      <c r="J2979" s="8"/>
      <c r="K2979" s="8"/>
      <c r="L2979" s="8"/>
      <c r="M2979" s="8"/>
    </row>
    <row r="2980" spans="3:13" x14ac:dyDescent="0.25">
      <c r="C2980" s="3"/>
      <c r="D2980" s="6"/>
      <c r="E2980" s="2"/>
      <c r="F2980" s="2"/>
      <c r="G2980" s="2"/>
      <c r="H2980" s="2"/>
      <c r="I2980" s="8"/>
      <c r="J2980" s="8"/>
      <c r="K2980" s="8"/>
      <c r="L2980" s="8"/>
      <c r="M2980" s="8"/>
    </row>
    <row r="2981" spans="3:13" x14ac:dyDescent="0.25">
      <c r="C2981" s="3"/>
      <c r="D2981" s="6"/>
      <c r="E2981" s="2"/>
      <c r="F2981" s="2"/>
      <c r="G2981" s="2"/>
      <c r="H2981" s="2"/>
      <c r="I2981" s="8"/>
      <c r="J2981" s="8"/>
      <c r="K2981" s="8"/>
      <c r="L2981" s="8"/>
      <c r="M2981" s="8"/>
    </row>
    <row r="2982" spans="3:13" x14ac:dyDescent="0.25">
      <c r="C2982" s="3"/>
      <c r="D2982" s="6"/>
      <c r="E2982" s="2"/>
      <c r="F2982" s="2"/>
      <c r="G2982" s="2"/>
      <c r="H2982" s="2"/>
      <c r="I2982" s="8"/>
      <c r="J2982" s="8"/>
      <c r="K2982" s="8"/>
      <c r="L2982" s="8"/>
      <c r="M2982" s="8"/>
    </row>
    <row r="2983" spans="3:13" x14ac:dyDescent="0.25">
      <c r="C2983" s="3"/>
      <c r="D2983" s="6"/>
      <c r="E2983" s="2"/>
      <c r="F2983" s="2"/>
      <c r="G2983" s="2"/>
      <c r="H2983" s="2"/>
      <c r="I2983" s="8"/>
      <c r="J2983" s="8"/>
      <c r="K2983" s="8"/>
      <c r="L2983" s="8"/>
      <c r="M2983" s="8"/>
    </row>
    <row r="2984" spans="3:13" x14ac:dyDescent="0.25">
      <c r="C2984" s="3"/>
      <c r="D2984" s="6"/>
      <c r="E2984" s="2"/>
      <c r="F2984" s="2"/>
      <c r="G2984" s="2"/>
      <c r="H2984" s="2"/>
      <c r="I2984" s="8"/>
      <c r="J2984" s="8"/>
      <c r="K2984" s="8"/>
      <c r="L2984" s="8"/>
      <c r="M2984" s="8"/>
    </row>
    <row r="2985" spans="3:13" x14ac:dyDescent="0.25">
      <c r="C2985" s="3"/>
      <c r="D2985" s="6"/>
      <c r="E2985" s="2"/>
      <c r="F2985" s="2"/>
      <c r="G2985" s="2"/>
      <c r="H2985" s="2"/>
      <c r="I2985" s="8"/>
      <c r="J2985" s="8"/>
      <c r="K2985" s="8"/>
      <c r="L2985" s="8"/>
      <c r="M2985" s="8"/>
    </row>
    <row r="2986" spans="3:13" x14ac:dyDescent="0.25">
      <c r="C2986" s="3"/>
      <c r="D2986" s="6"/>
      <c r="E2986" s="2"/>
      <c r="F2986" s="2"/>
      <c r="G2986" s="2"/>
      <c r="H2986" s="2"/>
      <c r="I2986" s="8"/>
      <c r="J2986" s="8"/>
      <c r="K2986" s="8"/>
      <c r="L2986" s="8"/>
      <c r="M2986" s="8"/>
    </row>
    <row r="2987" spans="3:13" x14ac:dyDescent="0.25">
      <c r="C2987" s="3"/>
      <c r="D2987" s="6"/>
      <c r="E2987" s="2"/>
      <c r="F2987" s="2"/>
      <c r="G2987" s="2"/>
      <c r="H2987" s="2"/>
      <c r="I2987" s="8"/>
      <c r="J2987" s="8"/>
      <c r="K2987" s="8"/>
      <c r="L2987" s="8"/>
      <c r="M2987" s="8"/>
    </row>
    <row r="2988" spans="3:13" x14ac:dyDescent="0.25">
      <c r="C2988" s="3"/>
      <c r="D2988" s="6"/>
      <c r="E2988" s="2"/>
      <c r="F2988" s="2"/>
      <c r="G2988" s="2"/>
      <c r="H2988" s="2"/>
      <c r="I2988" s="8"/>
      <c r="J2988" s="8"/>
      <c r="K2988" s="8"/>
      <c r="L2988" s="8"/>
      <c r="M2988" s="8"/>
    </row>
    <row r="2989" spans="3:13" x14ac:dyDescent="0.25">
      <c r="C2989" s="3"/>
      <c r="D2989" s="6"/>
      <c r="E2989" s="2"/>
      <c r="F2989" s="2"/>
      <c r="G2989" s="2"/>
      <c r="H2989" s="2"/>
      <c r="I2989" s="8"/>
      <c r="J2989" s="8"/>
      <c r="K2989" s="8"/>
      <c r="L2989" s="8"/>
      <c r="M2989" s="8"/>
    </row>
    <row r="2990" spans="3:13" x14ac:dyDescent="0.25">
      <c r="C2990" s="3"/>
      <c r="D2990" s="6"/>
      <c r="E2990" s="2"/>
      <c r="F2990" s="2"/>
      <c r="G2990" s="2"/>
      <c r="H2990" s="2"/>
      <c r="I2990" s="8"/>
      <c r="J2990" s="8"/>
      <c r="K2990" s="8"/>
      <c r="L2990" s="8"/>
      <c r="M2990" s="8"/>
    </row>
    <row r="2991" spans="3:13" x14ac:dyDescent="0.25">
      <c r="C2991" s="3"/>
      <c r="D2991" s="6"/>
      <c r="E2991" s="2"/>
      <c r="F2991" s="2"/>
      <c r="G2991" s="2"/>
      <c r="H2991" s="2"/>
      <c r="I2991" s="8"/>
      <c r="J2991" s="8"/>
      <c r="K2991" s="8"/>
      <c r="L2991" s="8"/>
      <c r="M2991" s="8"/>
    </row>
    <row r="2992" spans="3:13" x14ac:dyDescent="0.25">
      <c r="C2992" s="3"/>
      <c r="D2992" s="6"/>
      <c r="E2992" s="2"/>
      <c r="F2992" s="2"/>
      <c r="G2992" s="2"/>
      <c r="H2992" s="2"/>
      <c r="I2992" s="8"/>
      <c r="J2992" s="8"/>
      <c r="K2992" s="8"/>
      <c r="L2992" s="8"/>
      <c r="M2992" s="8"/>
    </row>
    <row r="2993" spans="3:13" x14ac:dyDescent="0.25">
      <c r="C2993" s="3"/>
      <c r="D2993" s="6"/>
      <c r="E2993" s="2"/>
      <c r="F2993" s="2"/>
      <c r="G2993" s="2"/>
      <c r="H2993" s="2"/>
      <c r="I2993" s="8"/>
      <c r="J2993" s="8"/>
      <c r="K2993" s="8"/>
      <c r="L2993" s="8"/>
      <c r="M2993" s="8"/>
    </row>
    <row r="2994" spans="3:13" x14ac:dyDescent="0.25">
      <c r="C2994" s="3"/>
      <c r="D2994" s="6"/>
      <c r="E2994" s="2"/>
      <c r="F2994" s="2"/>
      <c r="G2994" s="2"/>
      <c r="H2994" s="2"/>
      <c r="I2994" s="8"/>
      <c r="J2994" s="8"/>
      <c r="K2994" s="8"/>
      <c r="L2994" s="8"/>
      <c r="M2994" s="8"/>
    </row>
    <row r="2995" spans="3:13" x14ac:dyDescent="0.25">
      <c r="C2995" s="3"/>
      <c r="D2995" s="6"/>
      <c r="E2995" s="2"/>
      <c r="F2995" s="2"/>
      <c r="G2995" s="2"/>
      <c r="H2995" s="2"/>
      <c r="I2995" s="8"/>
      <c r="J2995" s="8"/>
      <c r="K2995" s="8"/>
      <c r="L2995" s="8"/>
      <c r="M2995" s="8"/>
    </row>
    <row r="2996" spans="3:13" x14ac:dyDescent="0.25">
      <c r="C2996" s="3"/>
      <c r="D2996" s="6"/>
      <c r="E2996" s="2"/>
      <c r="F2996" s="2"/>
      <c r="G2996" s="2"/>
      <c r="H2996" s="2"/>
      <c r="I2996" s="8"/>
      <c r="J2996" s="8"/>
      <c r="K2996" s="8"/>
      <c r="L2996" s="8"/>
      <c r="M2996" s="8"/>
    </row>
    <row r="2997" spans="3:13" x14ac:dyDescent="0.25">
      <c r="C2997" s="3"/>
      <c r="D2997" s="6"/>
      <c r="E2997" s="2"/>
      <c r="F2997" s="2"/>
      <c r="G2997" s="2"/>
      <c r="H2997" s="2"/>
      <c r="I2997" s="8"/>
      <c r="J2997" s="8"/>
      <c r="K2997" s="8"/>
      <c r="L2997" s="8"/>
      <c r="M2997" s="8"/>
    </row>
    <row r="2998" spans="3:13" x14ac:dyDescent="0.25">
      <c r="C2998" s="3"/>
      <c r="D2998" s="6"/>
      <c r="E2998" s="2"/>
      <c r="F2998" s="2"/>
      <c r="G2998" s="2"/>
      <c r="H2998" s="2"/>
      <c r="I2998" s="8"/>
      <c r="J2998" s="8"/>
      <c r="K2998" s="8"/>
      <c r="L2998" s="8"/>
      <c r="M2998" s="8"/>
    </row>
    <row r="2999" spans="3:13" x14ac:dyDescent="0.25">
      <c r="C2999" s="3"/>
      <c r="D2999" s="6"/>
      <c r="E2999" s="2"/>
      <c r="F2999" s="2"/>
      <c r="G2999" s="2"/>
      <c r="H2999" s="2"/>
      <c r="I2999" s="8"/>
      <c r="J2999" s="8"/>
      <c r="K2999" s="8"/>
      <c r="L2999" s="8"/>
      <c r="M2999" s="8"/>
    </row>
    <row r="3000" spans="3:13" x14ac:dyDescent="0.25">
      <c r="C3000" s="3"/>
      <c r="D3000" s="6"/>
      <c r="E3000" s="2"/>
      <c r="F3000" s="2"/>
      <c r="G3000" s="2"/>
      <c r="H3000" s="2"/>
      <c r="I3000" s="8"/>
      <c r="J3000" s="8"/>
      <c r="K3000" s="8"/>
      <c r="L3000" s="8"/>
      <c r="M3000" s="8"/>
    </row>
    <row r="3001" spans="3:13" x14ac:dyDescent="0.25">
      <c r="C3001" s="3"/>
      <c r="D3001" s="6"/>
      <c r="E3001" s="2"/>
      <c r="F3001" s="2"/>
      <c r="G3001" s="2"/>
      <c r="H3001" s="2"/>
      <c r="I3001" s="8"/>
      <c r="J3001" s="8"/>
      <c r="K3001" s="8"/>
      <c r="L3001" s="8"/>
      <c r="M3001" s="8"/>
    </row>
    <row r="3002" spans="3:13" x14ac:dyDescent="0.25">
      <c r="C3002" s="3"/>
      <c r="D3002" s="6"/>
      <c r="E3002" s="2"/>
      <c r="F3002" s="2"/>
      <c r="G3002" s="2"/>
      <c r="H3002" s="2"/>
      <c r="I3002" s="8"/>
      <c r="J3002" s="8"/>
      <c r="K3002" s="8"/>
      <c r="L3002" s="8"/>
      <c r="M3002" s="8"/>
    </row>
    <row r="3003" spans="3:13" x14ac:dyDescent="0.25">
      <c r="C3003" s="3"/>
      <c r="D3003" s="6"/>
      <c r="E3003" s="2"/>
      <c r="F3003" s="2"/>
      <c r="G3003" s="2"/>
      <c r="H3003" s="2"/>
      <c r="I3003" s="8"/>
      <c r="J3003" s="8"/>
      <c r="K3003" s="8"/>
      <c r="L3003" s="8"/>
      <c r="M3003" s="8"/>
    </row>
    <row r="3004" spans="3:13" x14ac:dyDescent="0.25">
      <c r="C3004" s="3"/>
      <c r="D3004" s="6"/>
      <c r="E3004" s="2"/>
      <c r="F3004" s="2"/>
      <c r="G3004" s="2"/>
      <c r="H3004" s="2"/>
      <c r="I3004" s="8"/>
      <c r="J3004" s="8"/>
      <c r="K3004" s="8"/>
      <c r="L3004" s="8"/>
      <c r="M3004" s="8"/>
    </row>
    <row r="3005" spans="3:13" x14ac:dyDescent="0.25">
      <c r="C3005" s="3"/>
      <c r="D3005" s="6"/>
      <c r="E3005" s="2"/>
      <c r="F3005" s="2"/>
      <c r="G3005" s="2"/>
      <c r="H3005" s="2"/>
      <c r="I3005" s="8"/>
      <c r="J3005" s="8"/>
      <c r="K3005" s="8"/>
      <c r="L3005" s="8"/>
      <c r="M3005" s="8"/>
    </row>
    <row r="3006" spans="3:13" x14ac:dyDescent="0.25">
      <c r="C3006" s="3"/>
      <c r="D3006" s="6"/>
      <c r="E3006" s="2"/>
      <c r="F3006" s="2"/>
      <c r="G3006" s="2"/>
      <c r="H3006" s="2"/>
      <c r="I3006" s="8"/>
      <c r="J3006" s="8"/>
      <c r="K3006" s="8"/>
      <c r="L3006" s="8"/>
      <c r="M3006" s="8"/>
    </row>
    <row r="3007" spans="3:13" x14ac:dyDescent="0.25">
      <c r="C3007" s="3"/>
      <c r="D3007" s="6"/>
      <c r="E3007" s="2"/>
      <c r="F3007" s="2"/>
      <c r="G3007" s="2"/>
      <c r="H3007" s="2"/>
      <c r="I3007" s="8"/>
      <c r="J3007" s="8"/>
      <c r="K3007" s="8"/>
      <c r="L3007" s="8"/>
      <c r="M3007" s="8"/>
    </row>
    <row r="3008" spans="3:13" x14ac:dyDescent="0.25">
      <c r="C3008" s="3"/>
      <c r="D3008" s="6"/>
      <c r="E3008" s="2"/>
      <c r="F3008" s="2"/>
      <c r="G3008" s="2"/>
      <c r="H3008" s="2"/>
      <c r="I3008" s="8"/>
      <c r="J3008" s="8"/>
      <c r="K3008" s="8"/>
      <c r="L3008" s="8"/>
      <c r="M3008" s="8"/>
    </row>
    <row r="3009" spans="3:13" x14ac:dyDescent="0.25">
      <c r="C3009" s="3"/>
      <c r="D3009" s="6"/>
      <c r="E3009" s="2"/>
      <c r="F3009" s="2"/>
      <c r="G3009" s="2"/>
      <c r="H3009" s="2"/>
      <c r="I3009" s="8"/>
      <c r="J3009" s="8"/>
      <c r="K3009" s="8"/>
      <c r="L3009" s="8"/>
      <c r="M3009" s="8"/>
    </row>
    <row r="3010" spans="3:13" x14ac:dyDescent="0.25">
      <c r="C3010" s="3"/>
      <c r="D3010" s="6"/>
      <c r="E3010" s="2"/>
      <c r="F3010" s="2"/>
      <c r="G3010" s="2"/>
      <c r="H3010" s="2"/>
      <c r="I3010" s="8"/>
      <c r="J3010" s="8"/>
      <c r="K3010" s="8"/>
      <c r="L3010" s="8"/>
      <c r="M3010" s="8"/>
    </row>
    <row r="3011" spans="3:13" x14ac:dyDescent="0.25">
      <c r="C3011" s="3"/>
      <c r="D3011" s="6"/>
      <c r="E3011" s="2"/>
      <c r="F3011" s="2"/>
      <c r="G3011" s="2"/>
      <c r="H3011" s="2"/>
      <c r="I3011" s="8"/>
      <c r="J3011" s="8"/>
      <c r="K3011" s="8"/>
      <c r="L3011" s="8"/>
      <c r="M3011" s="8"/>
    </row>
    <row r="3012" spans="3:13" x14ac:dyDescent="0.25">
      <c r="C3012" s="3"/>
      <c r="D3012" s="6"/>
      <c r="E3012" s="2"/>
      <c r="F3012" s="2"/>
      <c r="G3012" s="2"/>
      <c r="H3012" s="2"/>
      <c r="I3012" s="8"/>
      <c r="J3012" s="8"/>
      <c r="K3012" s="8"/>
      <c r="L3012" s="8"/>
      <c r="M3012" s="8"/>
    </row>
    <row r="3013" spans="3:13" x14ac:dyDescent="0.25">
      <c r="C3013" s="3"/>
      <c r="D3013" s="6"/>
      <c r="E3013" s="2"/>
      <c r="F3013" s="2"/>
      <c r="G3013" s="2"/>
      <c r="H3013" s="2"/>
      <c r="I3013" s="8"/>
      <c r="J3013" s="8"/>
      <c r="K3013" s="8"/>
      <c r="L3013" s="8"/>
      <c r="M3013" s="8"/>
    </row>
    <row r="3014" spans="3:13" x14ac:dyDescent="0.25">
      <c r="C3014" s="3"/>
      <c r="D3014" s="6"/>
      <c r="E3014" s="2"/>
      <c r="F3014" s="2"/>
      <c r="G3014" s="2"/>
      <c r="H3014" s="2"/>
      <c r="I3014" s="8"/>
      <c r="J3014" s="8"/>
      <c r="K3014" s="8"/>
      <c r="L3014" s="8"/>
      <c r="M3014" s="8"/>
    </row>
    <row r="3015" spans="3:13" x14ac:dyDescent="0.25">
      <c r="C3015" s="3"/>
      <c r="D3015" s="6"/>
      <c r="E3015" s="2"/>
      <c r="F3015" s="2"/>
      <c r="G3015" s="2"/>
      <c r="H3015" s="2"/>
      <c r="I3015" s="8"/>
      <c r="J3015" s="8"/>
      <c r="K3015" s="8"/>
      <c r="L3015" s="8"/>
      <c r="M3015" s="8"/>
    </row>
    <row r="3016" spans="3:13" x14ac:dyDescent="0.25">
      <c r="C3016" s="3"/>
      <c r="D3016" s="6"/>
      <c r="E3016" s="2"/>
      <c r="F3016" s="2"/>
      <c r="G3016" s="2"/>
      <c r="H3016" s="2"/>
      <c r="I3016" s="8"/>
      <c r="J3016" s="8"/>
      <c r="K3016" s="8"/>
      <c r="L3016" s="8"/>
      <c r="M3016" s="8"/>
    </row>
    <row r="3017" spans="3:13" x14ac:dyDescent="0.25">
      <c r="C3017" s="3"/>
      <c r="D3017" s="6"/>
      <c r="E3017" s="2"/>
      <c r="F3017" s="2"/>
      <c r="G3017" s="2"/>
      <c r="H3017" s="2"/>
      <c r="I3017" s="8"/>
      <c r="J3017" s="8"/>
      <c r="K3017" s="8"/>
      <c r="L3017" s="8"/>
      <c r="M3017" s="8"/>
    </row>
    <row r="3018" spans="3:13" x14ac:dyDescent="0.25">
      <c r="C3018" s="3"/>
      <c r="D3018" s="6"/>
      <c r="E3018" s="2"/>
      <c r="F3018" s="2"/>
      <c r="G3018" s="2"/>
      <c r="H3018" s="2"/>
      <c r="I3018" s="8"/>
      <c r="J3018" s="8"/>
      <c r="K3018" s="8"/>
      <c r="L3018" s="8"/>
      <c r="M3018" s="8"/>
    </row>
    <row r="3019" spans="3:13" x14ac:dyDescent="0.25">
      <c r="C3019" s="3"/>
      <c r="D3019" s="6"/>
      <c r="E3019" s="2"/>
      <c r="F3019" s="2"/>
      <c r="G3019" s="2"/>
      <c r="H3019" s="2"/>
      <c r="I3019" s="8"/>
      <c r="J3019" s="8"/>
      <c r="K3019" s="8"/>
      <c r="L3019" s="8"/>
      <c r="M3019" s="8"/>
    </row>
    <row r="3020" spans="3:13" x14ac:dyDescent="0.25">
      <c r="C3020" s="3"/>
      <c r="D3020" s="6"/>
      <c r="E3020" s="2"/>
      <c r="F3020" s="2"/>
      <c r="G3020" s="2"/>
      <c r="H3020" s="2"/>
      <c r="I3020" s="8"/>
      <c r="J3020" s="8"/>
      <c r="K3020" s="8"/>
      <c r="L3020" s="8"/>
      <c r="M3020" s="8"/>
    </row>
    <row r="3021" spans="3:13" x14ac:dyDescent="0.25">
      <c r="C3021" s="3"/>
      <c r="D3021" s="6"/>
      <c r="E3021" s="2"/>
      <c r="F3021" s="2"/>
      <c r="G3021" s="2"/>
      <c r="H3021" s="2"/>
      <c r="I3021" s="8"/>
      <c r="J3021" s="8"/>
      <c r="K3021" s="8"/>
      <c r="L3021" s="8"/>
      <c r="M3021" s="8"/>
    </row>
    <row r="3022" spans="3:13" x14ac:dyDescent="0.25">
      <c r="C3022" s="3"/>
      <c r="D3022" s="6"/>
      <c r="E3022" s="2"/>
      <c r="F3022" s="2"/>
      <c r="G3022" s="2"/>
      <c r="H3022" s="2"/>
      <c r="I3022" s="8"/>
      <c r="J3022" s="8"/>
      <c r="K3022" s="8"/>
      <c r="L3022" s="8"/>
      <c r="M3022" s="8"/>
    </row>
    <row r="3023" spans="3:13" x14ac:dyDescent="0.25">
      <c r="C3023" s="3"/>
      <c r="D3023" s="6"/>
      <c r="E3023" s="2"/>
      <c r="F3023" s="2"/>
      <c r="G3023" s="2"/>
      <c r="H3023" s="2"/>
      <c r="I3023" s="8"/>
      <c r="J3023" s="8"/>
      <c r="K3023" s="8"/>
      <c r="L3023" s="8"/>
      <c r="M3023" s="8"/>
    </row>
    <row r="3024" spans="3:13" x14ac:dyDescent="0.25">
      <c r="C3024" s="3"/>
      <c r="D3024" s="6"/>
      <c r="E3024" s="2"/>
      <c r="F3024" s="2"/>
      <c r="G3024" s="2"/>
      <c r="H3024" s="2"/>
      <c r="I3024" s="8"/>
      <c r="J3024" s="8"/>
      <c r="K3024" s="8"/>
      <c r="L3024" s="8"/>
      <c r="M3024" s="8"/>
    </row>
    <row r="3025" spans="3:13" x14ac:dyDescent="0.25">
      <c r="C3025" s="3"/>
      <c r="D3025" s="6"/>
      <c r="E3025" s="2"/>
      <c r="F3025" s="2"/>
      <c r="G3025" s="2"/>
      <c r="H3025" s="2"/>
      <c r="I3025" s="8"/>
      <c r="J3025" s="8"/>
      <c r="K3025" s="8"/>
      <c r="L3025" s="8"/>
      <c r="M3025" s="8"/>
    </row>
    <row r="3026" spans="3:13" x14ac:dyDescent="0.25">
      <c r="C3026" s="3"/>
      <c r="D3026" s="6"/>
      <c r="E3026" s="2"/>
      <c r="F3026" s="2"/>
      <c r="G3026" s="2"/>
      <c r="H3026" s="2"/>
      <c r="I3026" s="8"/>
      <c r="J3026" s="8"/>
      <c r="K3026" s="8"/>
      <c r="L3026" s="8"/>
      <c r="M3026" s="8"/>
    </row>
    <row r="3027" spans="3:13" x14ac:dyDescent="0.25">
      <c r="C3027" s="3"/>
      <c r="D3027" s="6"/>
      <c r="E3027" s="2"/>
      <c r="F3027" s="2"/>
      <c r="G3027" s="2"/>
      <c r="H3027" s="2"/>
      <c r="I3027" s="8"/>
      <c r="J3027" s="8"/>
      <c r="K3027" s="8"/>
      <c r="L3027" s="8"/>
      <c r="M3027" s="8"/>
    </row>
    <row r="3028" spans="3:13" x14ac:dyDescent="0.25">
      <c r="C3028" s="3"/>
      <c r="D3028" s="6"/>
      <c r="E3028" s="2"/>
      <c r="F3028" s="2"/>
      <c r="G3028" s="2"/>
      <c r="H3028" s="2"/>
      <c r="I3028" s="8"/>
      <c r="J3028" s="8"/>
      <c r="K3028" s="8"/>
      <c r="L3028" s="8"/>
      <c r="M3028" s="8"/>
    </row>
    <row r="3029" spans="3:13" x14ac:dyDescent="0.25">
      <c r="C3029" s="3"/>
      <c r="D3029" s="6"/>
      <c r="E3029" s="2"/>
      <c r="F3029" s="2"/>
      <c r="G3029" s="2"/>
      <c r="H3029" s="2"/>
      <c r="I3029" s="8"/>
      <c r="J3029" s="8"/>
      <c r="K3029" s="8"/>
      <c r="L3029" s="8"/>
      <c r="M3029" s="8"/>
    </row>
    <row r="3030" spans="3:13" x14ac:dyDescent="0.25">
      <c r="C3030" s="3"/>
      <c r="D3030" s="6"/>
      <c r="E3030" s="2"/>
      <c r="F3030" s="2"/>
      <c r="G3030" s="2"/>
      <c r="H3030" s="2"/>
      <c r="I3030" s="8"/>
      <c r="J3030" s="8"/>
      <c r="K3030" s="8"/>
      <c r="L3030" s="8"/>
      <c r="M3030" s="8"/>
    </row>
    <row r="3031" spans="3:13" x14ac:dyDescent="0.25">
      <c r="C3031" s="3"/>
      <c r="D3031" s="6"/>
      <c r="E3031" s="2"/>
      <c r="F3031" s="2"/>
      <c r="G3031" s="2"/>
      <c r="H3031" s="2"/>
      <c r="I3031" s="8"/>
      <c r="J3031" s="8"/>
      <c r="K3031" s="8"/>
      <c r="L3031" s="8"/>
      <c r="M3031" s="8"/>
    </row>
    <row r="3032" spans="3:13" x14ac:dyDescent="0.25">
      <c r="C3032" s="3"/>
      <c r="D3032" s="6"/>
      <c r="E3032" s="2"/>
      <c r="F3032" s="2"/>
      <c r="G3032" s="2"/>
      <c r="H3032" s="2"/>
      <c r="I3032" s="8"/>
      <c r="J3032" s="8"/>
      <c r="K3032" s="8"/>
      <c r="L3032" s="8"/>
      <c r="M3032" s="8"/>
    </row>
    <row r="3033" spans="3:13" x14ac:dyDescent="0.25">
      <c r="C3033" s="3"/>
      <c r="D3033" s="6"/>
      <c r="E3033" s="2"/>
      <c r="F3033" s="2"/>
      <c r="G3033" s="2"/>
      <c r="H3033" s="2"/>
      <c r="I3033" s="8"/>
      <c r="J3033" s="8"/>
      <c r="K3033" s="8"/>
      <c r="L3033" s="8"/>
      <c r="M3033" s="8"/>
    </row>
    <row r="3034" spans="3:13" x14ac:dyDescent="0.25">
      <c r="C3034" s="3"/>
      <c r="D3034" s="6"/>
      <c r="E3034" s="2"/>
      <c r="F3034" s="2"/>
      <c r="G3034" s="2"/>
      <c r="H3034" s="2"/>
      <c r="I3034" s="8"/>
      <c r="J3034" s="8"/>
      <c r="K3034" s="8"/>
      <c r="L3034" s="8"/>
      <c r="M3034" s="8"/>
    </row>
    <row r="3035" spans="3:13" x14ac:dyDescent="0.25">
      <c r="C3035" s="3"/>
      <c r="D3035" s="6"/>
      <c r="E3035" s="2"/>
      <c r="F3035" s="2"/>
      <c r="G3035" s="2"/>
      <c r="H3035" s="2"/>
      <c r="I3035" s="8"/>
      <c r="J3035" s="8"/>
      <c r="K3035" s="8"/>
      <c r="L3035" s="8"/>
      <c r="M3035" s="8"/>
    </row>
    <row r="3036" spans="3:13" x14ac:dyDescent="0.25">
      <c r="C3036" s="3"/>
      <c r="D3036" s="6"/>
      <c r="E3036" s="2"/>
      <c r="F3036" s="2"/>
      <c r="G3036" s="2"/>
      <c r="H3036" s="2"/>
      <c r="I3036" s="8"/>
      <c r="J3036" s="8"/>
      <c r="K3036" s="8"/>
      <c r="L3036" s="8"/>
      <c r="M3036" s="8"/>
    </row>
    <row r="3037" spans="3:13" x14ac:dyDescent="0.25">
      <c r="C3037" s="3"/>
      <c r="D3037" s="6"/>
      <c r="E3037" s="2"/>
      <c r="F3037" s="2"/>
      <c r="G3037" s="2"/>
      <c r="H3037" s="2"/>
      <c r="I3037" s="8"/>
      <c r="J3037" s="8"/>
      <c r="K3037" s="8"/>
      <c r="L3037" s="8"/>
      <c r="M3037" s="8"/>
    </row>
    <row r="3038" spans="3:13" x14ac:dyDescent="0.25">
      <c r="C3038" s="3"/>
      <c r="D3038" s="6"/>
      <c r="E3038" s="2"/>
      <c r="F3038" s="2"/>
      <c r="G3038" s="2"/>
      <c r="H3038" s="2"/>
      <c r="I3038" s="8"/>
      <c r="J3038" s="8"/>
      <c r="K3038" s="8"/>
      <c r="L3038" s="8"/>
      <c r="M3038" s="8"/>
    </row>
    <row r="3039" spans="3:13" x14ac:dyDescent="0.25">
      <c r="C3039" s="3"/>
      <c r="D3039" s="6"/>
      <c r="E3039" s="2"/>
      <c r="F3039" s="2"/>
      <c r="G3039" s="2"/>
      <c r="H3039" s="2"/>
      <c r="I3039" s="8"/>
      <c r="J3039" s="8"/>
      <c r="K3039" s="8"/>
      <c r="L3039" s="8"/>
      <c r="M3039" s="8"/>
    </row>
    <row r="3040" spans="3:13" x14ac:dyDescent="0.25">
      <c r="C3040" s="3"/>
      <c r="D3040" s="6"/>
      <c r="E3040" s="2"/>
      <c r="F3040" s="2"/>
      <c r="G3040" s="2"/>
      <c r="H3040" s="2"/>
      <c r="I3040" s="8"/>
      <c r="J3040" s="8"/>
      <c r="K3040" s="8"/>
      <c r="L3040" s="8"/>
      <c r="M3040" s="8"/>
    </row>
    <row r="3041" spans="3:13" x14ac:dyDescent="0.25">
      <c r="C3041" s="3"/>
      <c r="D3041" s="6"/>
      <c r="E3041" s="2"/>
      <c r="F3041" s="2"/>
      <c r="G3041" s="2"/>
      <c r="H3041" s="2"/>
      <c r="I3041" s="8"/>
      <c r="J3041" s="8"/>
      <c r="K3041" s="8"/>
      <c r="L3041" s="8"/>
      <c r="M3041" s="8"/>
    </row>
    <row r="3042" spans="3:13" x14ac:dyDescent="0.25">
      <c r="C3042" s="3"/>
      <c r="D3042" s="6"/>
      <c r="E3042" s="2"/>
      <c r="F3042" s="2"/>
      <c r="G3042" s="2"/>
      <c r="H3042" s="2"/>
      <c r="I3042" s="8"/>
      <c r="J3042" s="8"/>
      <c r="K3042" s="8"/>
      <c r="L3042" s="8"/>
      <c r="M3042" s="8"/>
    </row>
    <row r="3043" spans="3:13" x14ac:dyDescent="0.25">
      <c r="C3043" s="3"/>
      <c r="D3043" s="6"/>
      <c r="E3043" s="2"/>
      <c r="F3043" s="2"/>
      <c r="G3043" s="2"/>
      <c r="H3043" s="2"/>
      <c r="I3043" s="8"/>
      <c r="J3043" s="8"/>
      <c r="K3043" s="8"/>
      <c r="L3043" s="8"/>
      <c r="M3043" s="8"/>
    </row>
    <row r="3044" spans="3:13" x14ac:dyDescent="0.25">
      <c r="C3044" s="3"/>
      <c r="D3044" s="6"/>
      <c r="E3044" s="2"/>
      <c r="F3044" s="2"/>
      <c r="G3044" s="2"/>
      <c r="H3044" s="2"/>
      <c r="I3044" s="8"/>
      <c r="J3044" s="8"/>
      <c r="K3044" s="8"/>
      <c r="L3044" s="8"/>
      <c r="M3044" s="8"/>
    </row>
    <row r="3045" spans="3:13" x14ac:dyDescent="0.25">
      <c r="C3045" s="3"/>
      <c r="D3045" s="6"/>
      <c r="E3045" s="2"/>
      <c r="F3045" s="2"/>
      <c r="G3045" s="2"/>
      <c r="H3045" s="2"/>
      <c r="I3045" s="8"/>
      <c r="J3045" s="8"/>
      <c r="K3045" s="8"/>
      <c r="L3045" s="8"/>
      <c r="M3045" s="8"/>
    </row>
    <row r="3046" spans="3:13" x14ac:dyDescent="0.25">
      <c r="C3046" s="3"/>
      <c r="D3046" s="6"/>
      <c r="E3046" s="2"/>
      <c r="F3046" s="2"/>
      <c r="G3046" s="2"/>
      <c r="H3046" s="2"/>
      <c r="I3046" s="8"/>
      <c r="J3046" s="8"/>
      <c r="K3046" s="8"/>
      <c r="L3046" s="8"/>
      <c r="M3046" s="8"/>
    </row>
    <row r="3047" spans="3:13" x14ac:dyDescent="0.25">
      <c r="C3047" s="3"/>
      <c r="D3047" s="6"/>
      <c r="E3047" s="2"/>
      <c r="F3047" s="2"/>
      <c r="G3047" s="2"/>
      <c r="H3047" s="2"/>
      <c r="I3047" s="8"/>
      <c r="J3047" s="8"/>
      <c r="K3047" s="8"/>
      <c r="L3047" s="8"/>
      <c r="M3047" s="8"/>
    </row>
    <row r="3048" spans="3:13" x14ac:dyDescent="0.25">
      <c r="C3048" s="3"/>
      <c r="D3048" s="6"/>
      <c r="E3048" s="2"/>
      <c r="F3048" s="2"/>
      <c r="G3048" s="2"/>
      <c r="H3048" s="2"/>
      <c r="I3048" s="8"/>
      <c r="J3048" s="8"/>
      <c r="K3048" s="8"/>
      <c r="L3048" s="8"/>
      <c r="M3048" s="8"/>
    </row>
    <row r="3049" spans="3:13" x14ac:dyDescent="0.25">
      <c r="C3049" s="3"/>
      <c r="D3049" s="6"/>
      <c r="E3049" s="2"/>
      <c r="F3049" s="2"/>
      <c r="G3049" s="2"/>
      <c r="H3049" s="2"/>
      <c r="I3049" s="8"/>
      <c r="J3049" s="8"/>
      <c r="K3049" s="8"/>
      <c r="L3049" s="8"/>
      <c r="M3049" s="8"/>
    </row>
    <row r="3050" spans="3:13" x14ac:dyDescent="0.25">
      <c r="C3050" s="3"/>
      <c r="D3050" s="6"/>
      <c r="E3050" s="2"/>
      <c r="F3050" s="2"/>
      <c r="G3050" s="2"/>
      <c r="H3050" s="2"/>
      <c r="I3050" s="8"/>
      <c r="J3050" s="8"/>
      <c r="K3050" s="8"/>
      <c r="L3050" s="8"/>
      <c r="M3050" s="8"/>
    </row>
    <row r="3051" spans="3:13" x14ac:dyDescent="0.25">
      <c r="C3051" s="3"/>
      <c r="D3051" s="6"/>
      <c r="E3051" s="2"/>
      <c r="F3051" s="2"/>
      <c r="G3051" s="2"/>
      <c r="H3051" s="2"/>
      <c r="I3051" s="8"/>
      <c r="J3051" s="8"/>
      <c r="K3051" s="8"/>
      <c r="L3051" s="8"/>
      <c r="M3051" s="8"/>
    </row>
    <row r="3052" spans="3:13" x14ac:dyDescent="0.25">
      <c r="C3052" s="3"/>
      <c r="D3052" s="6"/>
      <c r="E3052" s="2"/>
      <c r="F3052" s="2"/>
      <c r="G3052" s="2"/>
      <c r="H3052" s="2"/>
      <c r="I3052" s="8"/>
      <c r="J3052" s="8"/>
      <c r="K3052" s="8"/>
      <c r="L3052" s="8"/>
      <c r="M3052" s="8"/>
    </row>
    <row r="3053" spans="3:13" x14ac:dyDescent="0.25">
      <c r="C3053" s="3"/>
      <c r="D3053" s="6"/>
      <c r="E3053" s="2"/>
      <c r="F3053" s="2"/>
      <c r="G3053" s="2"/>
      <c r="H3053" s="2"/>
      <c r="I3053" s="8"/>
      <c r="J3053" s="8"/>
      <c r="K3053" s="8"/>
      <c r="L3053" s="8"/>
      <c r="M3053" s="8"/>
    </row>
    <row r="3054" spans="3:13" x14ac:dyDescent="0.25">
      <c r="C3054" s="3"/>
      <c r="D3054" s="6"/>
      <c r="E3054" s="2"/>
      <c r="F3054" s="2"/>
      <c r="G3054" s="2"/>
      <c r="H3054" s="2"/>
      <c r="I3054" s="8"/>
      <c r="J3054" s="8"/>
      <c r="K3054" s="8"/>
      <c r="L3054" s="8"/>
      <c r="M3054" s="8"/>
    </row>
    <row r="3055" spans="3:13" x14ac:dyDescent="0.25">
      <c r="C3055" s="3"/>
      <c r="D3055" s="6"/>
      <c r="E3055" s="2"/>
      <c r="F3055" s="2"/>
      <c r="G3055" s="2"/>
      <c r="H3055" s="2"/>
      <c r="I3055" s="8"/>
      <c r="J3055" s="8"/>
      <c r="K3055" s="8"/>
      <c r="L3055" s="8"/>
      <c r="M3055" s="8"/>
    </row>
    <row r="3056" spans="3:13" x14ac:dyDescent="0.25">
      <c r="C3056" s="3"/>
      <c r="D3056" s="6"/>
      <c r="E3056" s="2"/>
      <c r="F3056" s="2"/>
      <c r="G3056" s="2"/>
      <c r="H3056" s="2"/>
      <c r="I3056" s="8"/>
      <c r="J3056" s="8"/>
      <c r="K3056" s="8"/>
      <c r="L3056" s="8"/>
      <c r="M3056" s="8"/>
    </row>
    <row r="3057" spans="3:13" x14ac:dyDescent="0.25">
      <c r="C3057" s="3"/>
      <c r="D3057" s="6"/>
      <c r="E3057" s="2"/>
      <c r="F3057" s="2"/>
      <c r="G3057" s="2"/>
      <c r="H3057" s="2"/>
      <c r="I3057" s="8"/>
      <c r="J3057" s="8"/>
      <c r="K3057" s="8"/>
      <c r="L3057" s="8"/>
      <c r="M3057" s="8"/>
    </row>
    <row r="3058" spans="3:13" x14ac:dyDescent="0.25">
      <c r="C3058" s="3"/>
      <c r="D3058" s="6"/>
      <c r="E3058" s="2"/>
      <c r="F3058" s="2"/>
      <c r="G3058" s="2"/>
      <c r="H3058" s="2"/>
      <c r="I3058" s="8"/>
      <c r="J3058" s="8"/>
      <c r="K3058" s="8"/>
      <c r="L3058" s="8"/>
      <c r="M3058" s="8"/>
    </row>
    <row r="3059" spans="3:13" x14ac:dyDescent="0.25">
      <c r="C3059" s="3"/>
      <c r="D3059" s="6"/>
      <c r="E3059" s="2"/>
      <c r="F3059" s="2"/>
      <c r="G3059" s="2"/>
      <c r="H3059" s="2"/>
      <c r="I3059" s="8"/>
      <c r="J3059" s="8"/>
      <c r="K3059" s="8"/>
      <c r="L3059" s="8"/>
      <c r="M3059" s="8"/>
    </row>
    <row r="3060" spans="3:13" x14ac:dyDescent="0.25">
      <c r="C3060" s="3"/>
      <c r="D3060" s="6"/>
      <c r="E3060" s="2"/>
      <c r="F3060" s="2"/>
      <c r="G3060" s="2"/>
      <c r="H3060" s="2"/>
      <c r="I3060" s="8"/>
      <c r="J3060" s="8"/>
      <c r="K3060" s="8"/>
      <c r="L3060" s="8"/>
      <c r="M3060" s="8"/>
    </row>
    <row r="3061" spans="3:13" x14ac:dyDescent="0.25">
      <c r="C3061" s="3"/>
      <c r="D3061" s="6"/>
      <c r="E3061" s="2"/>
      <c r="F3061" s="2"/>
      <c r="G3061" s="2"/>
      <c r="H3061" s="2"/>
      <c r="I3061" s="8"/>
      <c r="J3061" s="8"/>
      <c r="K3061" s="8"/>
      <c r="L3061" s="8"/>
      <c r="M3061" s="8"/>
    </row>
    <row r="3062" spans="3:13" x14ac:dyDescent="0.25">
      <c r="C3062" s="3"/>
      <c r="D3062" s="6"/>
      <c r="E3062" s="2"/>
      <c r="F3062" s="2"/>
      <c r="G3062" s="2"/>
      <c r="H3062" s="2"/>
      <c r="I3062" s="8"/>
      <c r="J3062" s="8"/>
      <c r="K3062" s="8"/>
      <c r="L3062" s="8"/>
      <c r="M3062" s="8"/>
    </row>
    <row r="3063" spans="3:13" x14ac:dyDescent="0.25">
      <c r="C3063" s="3"/>
      <c r="D3063" s="6"/>
      <c r="E3063" s="2"/>
      <c r="F3063" s="2"/>
      <c r="G3063" s="2"/>
      <c r="H3063" s="2"/>
      <c r="I3063" s="8"/>
      <c r="J3063" s="8"/>
      <c r="K3063" s="8"/>
      <c r="L3063" s="8"/>
      <c r="M3063" s="8"/>
    </row>
    <row r="3064" spans="3:13" x14ac:dyDescent="0.25">
      <c r="C3064" s="3"/>
      <c r="D3064" s="6"/>
      <c r="E3064" s="2"/>
      <c r="F3064" s="2"/>
      <c r="G3064" s="2"/>
      <c r="H3064" s="2"/>
      <c r="I3064" s="8"/>
      <c r="J3064" s="8"/>
      <c r="K3064" s="8"/>
      <c r="L3064" s="8"/>
      <c r="M3064" s="8"/>
    </row>
    <row r="3065" spans="3:13" x14ac:dyDescent="0.25">
      <c r="C3065" s="3"/>
      <c r="D3065" s="6"/>
      <c r="E3065" s="2"/>
      <c r="F3065" s="2"/>
      <c r="G3065" s="2"/>
      <c r="H3065" s="2"/>
      <c r="I3065" s="8"/>
      <c r="J3065" s="8"/>
      <c r="K3065" s="8"/>
      <c r="L3065" s="8"/>
      <c r="M3065" s="8"/>
    </row>
    <row r="3066" spans="3:13" x14ac:dyDescent="0.25">
      <c r="C3066" s="3"/>
      <c r="D3066" s="6"/>
      <c r="E3066" s="2"/>
      <c r="F3066" s="2"/>
      <c r="G3066" s="2"/>
      <c r="H3066" s="2"/>
      <c r="I3066" s="8"/>
      <c r="J3066" s="8"/>
      <c r="K3066" s="8"/>
      <c r="L3066" s="8"/>
      <c r="M3066" s="8"/>
    </row>
    <row r="3067" spans="3:13" x14ac:dyDescent="0.25">
      <c r="C3067" s="3"/>
      <c r="D3067" s="6"/>
      <c r="E3067" s="2"/>
      <c r="F3067" s="2"/>
      <c r="G3067" s="2"/>
      <c r="H3067" s="2"/>
      <c r="I3067" s="8"/>
      <c r="J3067" s="8"/>
      <c r="K3067" s="8"/>
      <c r="L3067" s="8"/>
      <c r="M3067" s="8"/>
    </row>
    <row r="3068" spans="3:13" x14ac:dyDescent="0.25">
      <c r="C3068" s="3"/>
      <c r="D3068" s="6"/>
      <c r="E3068" s="2"/>
      <c r="F3068" s="2"/>
      <c r="G3068" s="2"/>
      <c r="H3068" s="2"/>
      <c r="I3068" s="8"/>
      <c r="J3068" s="8"/>
      <c r="K3068" s="8"/>
      <c r="L3068" s="8"/>
      <c r="M3068" s="8"/>
    </row>
    <row r="3069" spans="3:13" x14ac:dyDescent="0.25">
      <c r="C3069" s="3"/>
      <c r="D3069" s="6"/>
      <c r="E3069" s="2"/>
      <c r="F3069" s="2"/>
      <c r="G3069" s="2"/>
      <c r="H3069" s="2"/>
      <c r="I3069" s="8"/>
      <c r="J3069" s="8"/>
      <c r="K3069" s="8"/>
      <c r="L3069" s="8"/>
      <c r="M3069" s="8"/>
    </row>
    <row r="3070" spans="3:13" x14ac:dyDescent="0.25">
      <c r="C3070" s="3"/>
      <c r="D3070" s="6"/>
      <c r="E3070" s="2"/>
      <c r="F3070" s="2"/>
      <c r="G3070" s="2"/>
      <c r="H3070" s="2"/>
      <c r="I3070" s="8"/>
      <c r="J3070" s="8"/>
      <c r="K3070" s="8"/>
      <c r="L3070" s="8"/>
      <c r="M3070" s="8"/>
    </row>
    <row r="3071" spans="3:13" x14ac:dyDescent="0.25">
      <c r="C3071" s="3"/>
      <c r="D3071" s="6"/>
      <c r="E3071" s="2"/>
      <c r="F3071" s="2"/>
      <c r="G3071" s="2"/>
      <c r="H3071" s="2"/>
      <c r="I3071" s="8"/>
      <c r="J3071" s="8"/>
      <c r="K3071" s="8"/>
      <c r="L3071" s="8"/>
      <c r="M3071" s="8"/>
    </row>
    <row r="3072" spans="3:13" x14ac:dyDescent="0.25">
      <c r="C3072" s="3"/>
      <c r="D3072" s="6"/>
      <c r="E3072" s="2"/>
      <c r="F3072" s="2"/>
      <c r="G3072" s="2"/>
      <c r="H3072" s="2"/>
      <c r="I3072" s="8"/>
      <c r="J3072" s="8"/>
      <c r="K3072" s="8"/>
      <c r="L3072" s="8"/>
      <c r="M3072" s="8"/>
    </row>
    <row r="3073" spans="3:13" x14ac:dyDescent="0.25">
      <c r="C3073" s="3"/>
      <c r="D3073" s="6"/>
      <c r="E3073" s="2"/>
      <c r="F3073" s="2"/>
      <c r="G3073" s="2"/>
      <c r="H3073" s="2"/>
      <c r="I3073" s="8"/>
      <c r="J3073" s="8"/>
      <c r="K3073" s="8"/>
      <c r="L3073" s="8"/>
      <c r="M3073" s="8"/>
    </row>
    <row r="3074" spans="3:13" x14ac:dyDescent="0.25">
      <c r="C3074" s="3"/>
      <c r="D3074" s="6"/>
      <c r="E3074" s="2"/>
      <c r="F3074" s="2"/>
      <c r="G3074" s="2"/>
      <c r="H3074" s="2"/>
      <c r="I3074" s="8"/>
      <c r="J3074" s="8"/>
      <c r="K3074" s="8"/>
      <c r="L3074" s="8"/>
      <c r="M3074" s="8"/>
    </row>
    <row r="3075" spans="3:13" x14ac:dyDescent="0.25">
      <c r="C3075" s="3"/>
      <c r="D3075" s="6"/>
      <c r="E3075" s="2"/>
      <c r="F3075" s="2"/>
      <c r="G3075" s="2"/>
      <c r="H3075" s="2"/>
      <c r="I3075" s="8"/>
      <c r="J3075" s="8"/>
      <c r="K3075" s="8"/>
      <c r="L3075" s="8"/>
      <c r="M3075" s="8"/>
    </row>
    <row r="3076" spans="3:13" x14ac:dyDescent="0.25">
      <c r="C3076" s="3"/>
      <c r="D3076" s="6"/>
      <c r="E3076" s="2"/>
      <c r="F3076" s="2"/>
      <c r="G3076" s="2"/>
      <c r="H3076" s="2"/>
      <c r="I3076" s="8"/>
      <c r="J3076" s="8"/>
      <c r="K3076" s="8"/>
      <c r="L3076" s="8"/>
      <c r="M3076" s="8"/>
    </row>
    <row r="3077" spans="3:13" x14ac:dyDescent="0.25">
      <c r="C3077" s="3"/>
      <c r="D3077" s="6"/>
      <c r="E3077" s="2"/>
      <c r="F3077" s="2"/>
      <c r="G3077" s="2"/>
      <c r="H3077" s="2"/>
      <c r="I3077" s="8"/>
      <c r="J3077" s="8"/>
      <c r="K3077" s="8"/>
      <c r="L3077" s="8"/>
      <c r="M3077" s="8"/>
    </row>
    <row r="3078" spans="3:13" x14ac:dyDescent="0.25">
      <c r="C3078" s="3"/>
      <c r="D3078" s="6"/>
      <c r="E3078" s="2"/>
      <c r="F3078" s="2"/>
      <c r="G3078" s="2"/>
      <c r="H3078" s="2"/>
      <c r="I3078" s="8"/>
      <c r="J3078" s="8"/>
      <c r="K3078" s="8"/>
      <c r="L3078" s="8"/>
      <c r="M3078" s="8"/>
    </row>
    <row r="3079" spans="3:13" x14ac:dyDescent="0.25">
      <c r="C3079" s="3"/>
      <c r="D3079" s="6"/>
      <c r="E3079" s="2"/>
      <c r="F3079" s="2"/>
      <c r="G3079" s="2"/>
      <c r="H3079" s="2"/>
      <c r="I3079" s="8"/>
      <c r="J3079" s="8"/>
      <c r="K3079" s="8"/>
      <c r="L3079" s="8"/>
      <c r="M3079" s="8"/>
    </row>
    <row r="3080" spans="3:13" x14ac:dyDescent="0.25">
      <c r="C3080" s="3"/>
      <c r="D3080" s="6"/>
      <c r="E3080" s="2"/>
      <c r="F3080" s="2"/>
      <c r="G3080" s="2"/>
      <c r="H3080" s="2"/>
      <c r="I3080" s="8"/>
      <c r="J3080" s="8"/>
      <c r="K3080" s="8"/>
      <c r="L3080" s="8"/>
      <c r="M3080" s="8"/>
    </row>
    <row r="3081" spans="3:13" x14ac:dyDescent="0.25">
      <c r="C3081" s="3"/>
      <c r="D3081" s="6"/>
      <c r="E3081" s="2"/>
      <c r="F3081" s="2"/>
      <c r="G3081" s="2"/>
      <c r="H3081" s="2"/>
      <c r="I3081" s="8"/>
      <c r="J3081" s="8"/>
      <c r="K3081" s="8"/>
      <c r="L3081" s="8"/>
      <c r="M3081" s="8"/>
    </row>
    <row r="3082" spans="3:13" x14ac:dyDescent="0.25">
      <c r="C3082" s="3"/>
      <c r="D3082" s="6"/>
      <c r="E3082" s="2"/>
      <c r="F3082" s="2"/>
      <c r="G3082" s="2"/>
      <c r="H3082" s="2"/>
      <c r="I3082" s="8"/>
      <c r="J3082" s="8"/>
      <c r="K3082" s="8"/>
      <c r="L3082" s="8"/>
      <c r="M3082" s="8"/>
    </row>
    <row r="3083" spans="3:13" x14ac:dyDescent="0.25">
      <c r="C3083" s="3"/>
      <c r="D3083" s="6"/>
      <c r="E3083" s="2"/>
      <c r="F3083" s="2"/>
      <c r="G3083" s="2"/>
      <c r="H3083" s="2"/>
      <c r="I3083" s="8"/>
      <c r="J3083" s="8"/>
      <c r="K3083" s="8"/>
      <c r="L3083" s="8"/>
      <c r="M3083" s="8"/>
    </row>
    <row r="3084" spans="3:13" x14ac:dyDescent="0.25">
      <c r="C3084" s="3"/>
      <c r="D3084" s="6"/>
      <c r="E3084" s="2"/>
      <c r="F3084" s="2"/>
      <c r="G3084" s="2"/>
      <c r="H3084" s="2"/>
      <c r="I3084" s="8"/>
      <c r="J3084" s="8"/>
      <c r="K3084" s="8"/>
      <c r="L3084" s="8"/>
      <c r="M3084" s="8"/>
    </row>
    <row r="3085" spans="3:13" x14ac:dyDescent="0.25">
      <c r="C3085" s="3"/>
      <c r="D3085" s="6"/>
      <c r="E3085" s="2"/>
      <c r="F3085" s="2"/>
      <c r="G3085" s="2"/>
      <c r="H3085" s="2"/>
      <c r="I3085" s="8"/>
      <c r="J3085" s="8"/>
      <c r="K3085" s="8"/>
      <c r="L3085" s="8"/>
      <c r="M3085" s="8"/>
    </row>
    <row r="3086" spans="3:13" x14ac:dyDescent="0.25">
      <c r="C3086" s="3"/>
      <c r="D3086" s="6"/>
      <c r="E3086" s="2"/>
      <c r="F3086" s="2"/>
      <c r="G3086" s="2"/>
      <c r="H3086" s="2"/>
      <c r="I3086" s="8"/>
      <c r="J3086" s="8"/>
      <c r="K3086" s="8"/>
      <c r="L3086" s="8"/>
      <c r="M3086" s="8"/>
    </row>
    <row r="3087" spans="3:13" x14ac:dyDescent="0.25">
      <c r="C3087" s="3"/>
      <c r="D3087" s="6"/>
      <c r="E3087" s="2"/>
      <c r="F3087" s="2"/>
      <c r="G3087" s="2"/>
      <c r="H3087" s="2"/>
      <c r="I3087" s="8"/>
      <c r="J3087" s="8"/>
      <c r="K3087" s="8"/>
      <c r="L3087" s="8"/>
      <c r="M3087" s="8"/>
    </row>
    <row r="3088" spans="3:13" x14ac:dyDescent="0.25">
      <c r="C3088" s="3"/>
      <c r="D3088" s="6"/>
      <c r="E3088" s="2"/>
      <c r="F3088" s="2"/>
      <c r="G3088" s="2"/>
      <c r="H3088" s="2"/>
      <c r="I3088" s="8"/>
      <c r="J3088" s="8"/>
      <c r="K3088" s="8"/>
      <c r="L3088" s="8"/>
      <c r="M3088" s="8"/>
    </row>
    <row r="3089" spans="3:13" x14ac:dyDescent="0.25">
      <c r="C3089" s="3"/>
      <c r="D3089" s="6"/>
      <c r="E3089" s="2"/>
      <c r="F3089" s="2"/>
      <c r="G3089" s="2"/>
      <c r="H3089" s="2"/>
      <c r="I3089" s="8"/>
      <c r="J3089" s="8"/>
      <c r="K3089" s="8"/>
      <c r="L3089" s="8"/>
      <c r="M3089" s="8"/>
    </row>
    <row r="3090" spans="3:13" x14ac:dyDescent="0.25">
      <c r="C3090" s="3"/>
      <c r="D3090" s="6"/>
      <c r="E3090" s="2"/>
      <c r="F3090" s="2"/>
      <c r="G3090" s="2"/>
      <c r="H3090" s="2"/>
      <c r="I3090" s="8"/>
      <c r="J3090" s="8"/>
      <c r="K3090" s="8"/>
      <c r="L3090" s="8"/>
      <c r="M3090" s="8"/>
    </row>
    <row r="3091" spans="3:13" x14ac:dyDescent="0.25">
      <c r="C3091" s="3"/>
      <c r="D3091" s="6"/>
      <c r="E3091" s="2"/>
      <c r="F3091" s="2"/>
      <c r="G3091" s="2"/>
      <c r="H3091" s="2"/>
      <c r="I3091" s="8"/>
      <c r="J3091" s="8"/>
      <c r="K3091" s="8"/>
      <c r="L3091" s="8"/>
      <c r="M3091" s="8"/>
    </row>
    <row r="3092" spans="3:13" x14ac:dyDescent="0.25">
      <c r="C3092" s="3"/>
      <c r="D3092" s="6"/>
      <c r="E3092" s="2"/>
      <c r="F3092" s="2"/>
      <c r="G3092" s="2"/>
      <c r="H3092" s="2"/>
      <c r="I3092" s="8"/>
      <c r="J3092" s="8"/>
      <c r="K3092" s="8"/>
      <c r="L3092" s="8"/>
      <c r="M3092" s="8"/>
    </row>
    <row r="3093" spans="3:13" x14ac:dyDescent="0.25">
      <c r="C3093" s="3"/>
      <c r="D3093" s="6"/>
      <c r="E3093" s="2"/>
      <c r="F3093" s="2"/>
      <c r="G3093" s="2"/>
      <c r="H3093" s="2"/>
      <c r="I3093" s="8"/>
      <c r="J3093" s="8"/>
      <c r="K3093" s="8"/>
      <c r="L3093" s="8"/>
      <c r="M3093" s="8"/>
    </row>
    <row r="3094" spans="3:13" x14ac:dyDescent="0.25">
      <c r="C3094" s="3"/>
      <c r="D3094" s="6"/>
      <c r="E3094" s="2"/>
      <c r="F3094" s="2"/>
      <c r="G3094" s="2"/>
      <c r="H3094" s="2"/>
      <c r="I3094" s="8"/>
      <c r="J3094" s="8"/>
      <c r="K3094" s="8"/>
      <c r="L3094" s="8"/>
      <c r="M3094" s="8"/>
    </row>
    <row r="3095" spans="3:13" x14ac:dyDescent="0.25">
      <c r="C3095" s="3"/>
      <c r="D3095" s="6"/>
      <c r="E3095" s="2"/>
      <c r="F3095" s="2"/>
      <c r="G3095" s="2"/>
      <c r="H3095" s="2"/>
      <c r="I3095" s="8"/>
      <c r="J3095" s="8"/>
      <c r="K3095" s="8"/>
      <c r="L3095" s="8"/>
      <c r="M3095" s="8"/>
    </row>
    <row r="3096" spans="3:13" x14ac:dyDescent="0.25">
      <c r="C3096" s="3"/>
      <c r="D3096" s="6"/>
      <c r="E3096" s="2"/>
      <c r="F3096" s="2"/>
      <c r="G3096" s="2"/>
      <c r="H3096" s="2"/>
      <c r="I3096" s="8"/>
      <c r="J3096" s="8"/>
      <c r="K3096" s="8"/>
      <c r="L3096" s="8"/>
      <c r="M3096" s="8"/>
    </row>
    <row r="3097" spans="3:13" x14ac:dyDescent="0.25">
      <c r="C3097" s="3"/>
      <c r="D3097" s="6"/>
      <c r="E3097" s="2"/>
      <c r="F3097" s="2"/>
      <c r="G3097" s="2"/>
      <c r="H3097" s="2"/>
      <c r="I3097" s="8"/>
      <c r="J3097" s="8"/>
      <c r="K3097" s="8"/>
      <c r="L3097" s="8"/>
      <c r="M3097" s="8"/>
    </row>
    <row r="3098" spans="3:13" x14ac:dyDescent="0.25">
      <c r="C3098" s="3"/>
      <c r="D3098" s="6"/>
      <c r="E3098" s="2"/>
      <c r="F3098" s="2"/>
      <c r="G3098" s="2"/>
      <c r="H3098" s="2"/>
      <c r="I3098" s="8"/>
      <c r="J3098" s="8"/>
      <c r="K3098" s="8"/>
      <c r="L3098" s="8"/>
      <c r="M3098" s="8"/>
    </row>
    <row r="3099" spans="3:13" x14ac:dyDescent="0.25">
      <c r="C3099" s="3"/>
      <c r="D3099" s="6"/>
      <c r="E3099" s="2"/>
      <c r="F3099" s="2"/>
      <c r="G3099" s="2"/>
      <c r="H3099" s="2"/>
      <c r="I3099" s="8"/>
      <c r="J3099" s="8"/>
      <c r="K3099" s="8"/>
      <c r="L3099" s="8"/>
      <c r="M3099" s="8"/>
    </row>
    <row r="3100" spans="3:13" x14ac:dyDescent="0.25">
      <c r="C3100" s="3"/>
      <c r="D3100" s="6"/>
      <c r="E3100" s="2"/>
      <c r="F3100" s="2"/>
      <c r="G3100" s="2"/>
      <c r="H3100" s="2"/>
      <c r="I3100" s="8"/>
      <c r="J3100" s="8"/>
      <c r="K3100" s="8"/>
      <c r="L3100" s="8"/>
      <c r="M3100" s="8"/>
    </row>
    <row r="3101" spans="3:13" x14ac:dyDescent="0.25">
      <c r="C3101" s="3"/>
      <c r="D3101" s="6"/>
      <c r="E3101" s="2"/>
      <c r="F3101" s="2"/>
      <c r="G3101" s="2"/>
      <c r="H3101" s="2"/>
      <c r="I3101" s="8"/>
      <c r="J3101" s="8"/>
      <c r="K3101" s="8"/>
      <c r="L3101" s="8"/>
      <c r="M3101" s="8"/>
    </row>
    <row r="3102" spans="3:13" x14ac:dyDescent="0.25">
      <c r="C3102" s="3"/>
      <c r="D3102" s="6"/>
      <c r="E3102" s="2"/>
      <c r="F3102" s="2"/>
      <c r="G3102" s="2"/>
      <c r="H3102" s="2"/>
      <c r="I3102" s="8"/>
      <c r="J3102" s="8"/>
      <c r="K3102" s="8"/>
      <c r="L3102" s="8"/>
      <c r="M3102" s="8"/>
    </row>
    <row r="3103" spans="3:13" x14ac:dyDescent="0.25">
      <c r="C3103" s="3"/>
      <c r="D3103" s="6"/>
      <c r="E3103" s="2"/>
      <c r="F3103" s="2"/>
      <c r="G3103" s="2"/>
      <c r="H3103" s="2"/>
      <c r="I3103" s="8"/>
      <c r="J3103" s="8"/>
      <c r="K3103" s="8"/>
      <c r="L3103" s="8"/>
      <c r="M3103" s="8"/>
    </row>
    <row r="3104" spans="3:13" x14ac:dyDescent="0.25">
      <c r="C3104" s="3"/>
      <c r="D3104" s="6"/>
      <c r="E3104" s="2"/>
      <c r="F3104" s="2"/>
      <c r="G3104" s="2"/>
      <c r="H3104" s="2"/>
      <c r="I3104" s="8"/>
      <c r="J3104" s="8"/>
      <c r="K3104" s="8"/>
      <c r="L3104" s="8"/>
      <c r="M3104" s="8"/>
    </row>
    <row r="3105" spans="3:13" x14ac:dyDescent="0.25">
      <c r="C3105" s="3"/>
      <c r="D3105" s="6"/>
      <c r="E3105" s="2"/>
      <c r="F3105" s="2"/>
      <c r="G3105" s="2"/>
      <c r="H3105" s="2"/>
      <c r="I3105" s="8"/>
      <c r="J3105" s="8"/>
      <c r="K3105" s="8"/>
      <c r="L3105" s="8"/>
      <c r="M3105" s="8"/>
    </row>
    <row r="3106" spans="3:13" x14ac:dyDescent="0.25">
      <c r="C3106" s="3"/>
      <c r="D3106" s="6"/>
      <c r="E3106" s="2"/>
      <c r="F3106" s="2"/>
      <c r="G3106" s="2"/>
      <c r="H3106" s="2"/>
      <c r="I3106" s="8"/>
      <c r="J3106" s="8"/>
      <c r="K3106" s="8"/>
      <c r="L3106" s="8"/>
      <c r="M3106" s="8"/>
    </row>
    <row r="3107" spans="3:13" x14ac:dyDescent="0.25">
      <c r="C3107" s="3"/>
      <c r="D3107" s="6"/>
      <c r="E3107" s="2"/>
      <c r="F3107" s="2"/>
      <c r="G3107" s="2"/>
      <c r="H3107" s="2"/>
      <c r="I3107" s="8"/>
      <c r="J3107" s="8"/>
      <c r="K3107" s="8"/>
      <c r="L3107" s="8"/>
      <c r="M3107" s="8"/>
    </row>
    <row r="3108" spans="3:13" x14ac:dyDescent="0.25">
      <c r="C3108" s="3"/>
      <c r="D3108" s="6"/>
      <c r="E3108" s="2"/>
      <c r="F3108" s="2"/>
      <c r="G3108" s="2"/>
      <c r="H3108" s="2"/>
      <c r="I3108" s="8"/>
      <c r="J3108" s="8"/>
      <c r="K3108" s="8"/>
      <c r="L3108" s="8"/>
      <c r="M3108" s="8"/>
    </row>
    <row r="3109" spans="3:13" x14ac:dyDescent="0.25">
      <c r="C3109" s="3"/>
      <c r="D3109" s="6"/>
      <c r="E3109" s="2"/>
      <c r="F3109" s="2"/>
      <c r="G3109" s="2"/>
      <c r="H3109" s="2"/>
      <c r="I3109" s="8"/>
      <c r="J3109" s="8"/>
      <c r="K3109" s="8"/>
      <c r="L3109" s="8"/>
      <c r="M3109" s="8"/>
    </row>
    <row r="3110" spans="3:13" x14ac:dyDescent="0.25">
      <c r="C3110" s="3"/>
      <c r="D3110" s="6"/>
      <c r="E3110" s="2"/>
      <c r="F3110" s="2"/>
      <c r="G3110" s="2"/>
      <c r="H3110" s="2"/>
      <c r="I3110" s="8"/>
      <c r="J3110" s="8"/>
      <c r="K3110" s="8"/>
      <c r="L3110" s="8"/>
      <c r="M3110" s="8"/>
    </row>
    <row r="3111" spans="3:13" x14ac:dyDescent="0.25">
      <c r="C3111" s="3"/>
      <c r="D3111" s="6"/>
      <c r="E3111" s="2"/>
      <c r="F3111" s="2"/>
      <c r="G3111" s="2"/>
      <c r="H3111" s="2"/>
      <c r="I3111" s="8"/>
      <c r="J3111" s="8"/>
      <c r="K3111" s="8"/>
      <c r="L3111" s="8"/>
      <c r="M3111" s="8"/>
    </row>
    <row r="3112" spans="3:13" x14ac:dyDescent="0.25">
      <c r="C3112" s="3"/>
      <c r="D3112" s="6"/>
      <c r="E3112" s="2"/>
      <c r="F3112" s="2"/>
      <c r="G3112" s="2"/>
      <c r="H3112" s="2"/>
      <c r="I3112" s="8"/>
      <c r="J3112" s="8"/>
      <c r="K3112" s="8"/>
      <c r="L3112" s="8"/>
      <c r="M3112" s="8"/>
    </row>
    <row r="3113" spans="3:13" x14ac:dyDescent="0.25">
      <c r="C3113" s="3"/>
      <c r="D3113" s="6"/>
      <c r="E3113" s="2"/>
      <c r="F3113" s="2"/>
      <c r="G3113" s="2"/>
      <c r="H3113" s="2"/>
      <c r="I3113" s="8"/>
      <c r="J3113" s="8"/>
      <c r="K3113" s="8"/>
      <c r="L3113" s="8"/>
      <c r="M3113" s="8"/>
    </row>
    <row r="3114" spans="3:13" x14ac:dyDescent="0.25">
      <c r="C3114" s="3"/>
      <c r="D3114" s="6"/>
      <c r="E3114" s="2"/>
      <c r="F3114" s="2"/>
      <c r="G3114" s="2"/>
      <c r="H3114" s="2"/>
      <c r="I3114" s="8"/>
      <c r="J3114" s="8"/>
      <c r="K3114" s="8"/>
      <c r="L3114" s="8"/>
      <c r="M3114" s="8"/>
    </row>
    <row r="3115" spans="3:13" x14ac:dyDescent="0.25">
      <c r="C3115" s="3"/>
      <c r="D3115" s="6"/>
      <c r="E3115" s="2"/>
      <c r="F3115" s="2"/>
      <c r="G3115" s="2"/>
      <c r="H3115" s="2"/>
      <c r="I3115" s="8"/>
      <c r="J3115" s="8"/>
      <c r="K3115" s="8"/>
      <c r="L3115" s="8"/>
      <c r="M3115" s="8"/>
    </row>
    <row r="3116" spans="3:13" x14ac:dyDescent="0.25">
      <c r="C3116" s="3"/>
      <c r="D3116" s="6"/>
      <c r="E3116" s="2"/>
      <c r="F3116" s="2"/>
      <c r="G3116" s="2"/>
      <c r="H3116" s="2"/>
      <c r="I3116" s="8"/>
      <c r="J3116" s="8"/>
      <c r="K3116" s="8"/>
      <c r="L3116" s="8"/>
      <c r="M3116" s="8"/>
    </row>
    <row r="3117" spans="3:13" x14ac:dyDescent="0.25">
      <c r="C3117" s="3"/>
      <c r="D3117" s="6"/>
      <c r="E3117" s="2"/>
      <c r="F3117" s="2"/>
      <c r="G3117" s="2"/>
      <c r="H3117" s="2"/>
      <c r="I3117" s="8"/>
      <c r="J3117" s="8"/>
      <c r="K3117" s="8"/>
      <c r="L3117" s="8"/>
      <c r="M3117" s="8"/>
    </row>
    <row r="3118" spans="3:13" x14ac:dyDescent="0.25">
      <c r="C3118" s="3"/>
      <c r="D3118" s="6"/>
      <c r="E3118" s="2"/>
      <c r="F3118" s="2"/>
      <c r="G3118" s="2"/>
      <c r="H3118" s="2"/>
      <c r="I3118" s="8"/>
      <c r="J3118" s="8"/>
      <c r="K3118" s="8"/>
      <c r="L3118" s="8"/>
      <c r="M3118" s="8"/>
    </row>
    <row r="3119" spans="3:13" x14ac:dyDescent="0.25">
      <c r="C3119" s="3"/>
      <c r="D3119" s="6"/>
      <c r="E3119" s="2"/>
      <c r="F3119" s="2"/>
      <c r="G3119" s="2"/>
      <c r="H3119" s="2"/>
      <c r="I3119" s="8"/>
      <c r="J3119" s="8"/>
      <c r="K3119" s="8"/>
      <c r="L3119" s="8"/>
      <c r="M3119" s="8"/>
    </row>
    <row r="3120" spans="3:13" x14ac:dyDescent="0.25">
      <c r="C3120" s="3"/>
      <c r="D3120" s="6"/>
      <c r="E3120" s="2"/>
      <c r="F3120" s="2"/>
      <c r="G3120" s="2"/>
      <c r="H3120" s="2"/>
      <c r="I3120" s="8"/>
      <c r="J3120" s="8"/>
      <c r="K3120" s="8"/>
      <c r="L3120" s="8"/>
      <c r="M3120" s="8"/>
    </row>
    <row r="3121" spans="3:13" x14ac:dyDescent="0.25">
      <c r="C3121" s="3"/>
      <c r="D3121" s="6"/>
      <c r="E3121" s="2"/>
      <c r="F3121" s="2"/>
      <c r="G3121" s="2"/>
      <c r="H3121" s="2"/>
      <c r="I3121" s="8"/>
      <c r="J3121" s="8"/>
      <c r="K3121" s="8"/>
      <c r="L3121" s="8"/>
      <c r="M3121" s="8"/>
    </row>
    <row r="3122" spans="3:13" x14ac:dyDescent="0.25">
      <c r="C3122" s="3"/>
      <c r="D3122" s="6"/>
      <c r="E3122" s="2"/>
      <c r="F3122" s="2"/>
      <c r="G3122" s="2"/>
      <c r="H3122" s="2"/>
      <c r="I3122" s="8"/>
      <c r="J3122" s="8"/>
      <c r="K3122" s="8"/>
      <c r="L3122" s="8"/>
      <c r="M3122" s="8"/>
    </row>
    <row r="3123" spans="3:13" x14ac:dyDescent="0.25">
      <c r="C3123" s="3"/>
      <c r="D3123" s="6"/>
      <c r="E3123" s="2"/>
      <c r="F3123" s="2"/>
      <c r="G3123" s="2"/>
      <c r="H3123" s="2"/>
      <c r="I3123" s="8"/>
      <c r="J3123" s="8"/>
      <c r="K3123" s="8"/>
      <c r="L3123" s="8"/>
      <c r="M3123" s="8"/>
    </row>
    <row r="3124" spans="3:13" x14ac:dyDescent="0.25">
      <c r="C3124" s="3"/>
      <c r="D3124" s="6"/>
      <c r="E3124" s="2"/>
      <c r="F3124" s="2"/>
      <c r="G3124" s="2"/>
      <c r="H3124" s="2"/>
      <c r="I3124" s="8"/>
      <c r="J3124" s="8"/>
      <c r="K3124" s="8"/>
      <c r="L3124" s="8"/>
      <c r="M3124" s="8"/>
    </row>
    <row r="3125" spans="3:13" x14ac:dyDescent="0.25">
      <c r="C3125" s="3"/>
      <c r="D3125" s="6"/>
      <c r="E3125" s="2"/>
      <c r="F3125" s="2"/>
      <c r="G3125" s="2"/>
      <c r="H3125" s="2"/>
      <c r="I3125" s="8"/>
      <c r="J3125" s="8"/>
      <c r="K3125" s="8"/>
      <c r="L3125" s="8"/>
      <c r="M3125" s="8"/>
    </row>
    <row r="3126" spans="3:13" x14ac:dyDescent="0.25">
      <c r="C3126" s="3"/>
      <c r="D3126" s="6"/>
      <c r="E3126" s="2"/>
      <c r="F3126" s="2"/>
      <c r="G3126" s="2"/>
      <c r="H3126" s="2"/>
      <c r="I3126" s="8"/>
      <c r="J3126" s="8"/>
      <c r="K3126" s="8"/>
      <c r="L3126" s="8"/>
      <c r="M3126" s="8"/>
    </row>
    <row r="3127" spans="3:13" x14ac:dyDescent="0.25">
      <c r="C3127" s="3"/>
      <c r="D3127" s="6"/>
      <c r="E3127" s="2"/>
      <c r="F3127" s="2"/>
      <c r="G3127" s="2"/>
      <c r="H3127" s="2"/>
      <c r="I3127" s="8"/>
      <c r="J3127" s="8"/>
      <c r="K3127" s="8"/>
      <c r="L3127" s="8"/>
      <c r="M3127" s="8"/>
    </row>
    <row r="3128" spans="3:13" x14ac:dyDescent="0.25">
      <c r="C3128" s="3"/>
      <c r="D3128" s="6"/>
      <c r="E3128" s="2"/>
      <c r="F3128" s="2"/>
      <c r="G3128" s="2"/>
      <c r="H3128" s="2"/>
      <c r="I3128" s="8"/>
      <c r="J3128" s="8"/>
      <c r="K3128" s="8"/>
      <c r="L3128" s="8"/>
      <c r="M3128" s="8"/>
    </row>
    <row r="3129" spans="3:13" x14ac:dyDescent="0.25">
      <c r="C3129" s="3"/>
      <c r="D3129" s="6"/>
      <c r="E3129" s="2"/>
      <c r="F3129" s="2"/>
      <c r="G3129" s="2"/>
      <c r="H3129" s="2"/>
      <c r="I3129" s="8"/>
      <c r="J3129" s="8"/>
      <c r="K3129" s="8"/>
      <c r="L3129" s="8"/>
      <c r="M3129" s="8"/>
    </row>
    <row r="3130" spans="3:13" x14ac:dyDescent="0.25">
      <c r="C3130" s="3"/>
      <c r="D3130" s="6"/>
      <c r="E3130" s="2"/>
      <c r="F3130" s="2"/>
      <c r="G3130" s="2"/>
      <c r="H3130" s="2"/>
      <c r="I3130" s="8"/>
      <c r="J3130" s="8"/>
      <c r="K3130" s="8"/>
      <c r="L3130" s="8"/>
      <c r="M3130" s="8"/>
    </row>
    <row r="3131" spans="3:13" x14ac:dyDescent="0.25">
      <c r="C3131" s="3"/>
      <c r="D3131" s="6"/>
      <c r="E3131" s="2"/>
      <c r="F3131" s="2"/>
      <c r="G3131" s="2"/>
      <c r="H3131" s="2"/>
      <c r="I3131" s="8"/>
      <c r="J3131" s="8"/>
      <c r="K3131" s="8"/>
      <c r="L3131" s="8"/>
      <c r="M3131" s="8"/>
    </row>
    <row r="3132" spans="3:13" x14ac:dyDescent="0.25">
      <c r="C3132" s="3"/>
      <c r="D3132" s="6"/>
      <c r="E3132" s="2"/>
      <c r="F3132" s="2"/>
      <c r="G3132" s="2"/>
      <c r="H3132" s="2"/>
      <c r="I3132" s="8"/>
      <c r="J3132" s="8"/>
      <c r="K3132" s="8"/>
      <c r="L3132" s="8"/>
      <c r="M3132" s="8"/>
    </row>
    <row r="3133" spans="3:13" x14ac:dyDescent="0.25">
      <c r="C3133" s="3"/>
      <c r="D3133" s="6"/>
      <c r="E3133" s="2"/>
      <c r="F3133" s="2"/>
      <c r="G3133" s="2"/>
      <c r="H3133" s="2"/>
      <c r="I3133" s="8"/>
      <c r="J3133" s="8"/>
      <c r="K3133" s="8"/>
      <c r="L3133" s="8"/>
      <c r="M3133" s="8"/>
    </row>
    <row r="3134" spans="3:13" x14ac:dyDescent="0.25">
      <c r="C3134" s="3"/>
      <c r="D3134" s="6"/>
      <c r="E3134" s="2"/>
      <c r="F3134" s="2"/>
      <c r="G3134" s="2"/>
      <c r="H3134" s="2"/>
      <c r="I3134" s="8"/>
      <c r="J3134" s="8"/>
      <c r="K3134" s="8"/>
      <c r="L3134" s="8"/>
      <c r="M3134" s="8"/>
    </row>
    <row r="3135" spans="3:13" x14ac:dyDescent="0.25">
      <c r="C3135" s="3"/>
      <c r="D3135" s="6"/>
      <c r="E3135" s="2"/>
      <c r="F3135" s="2"/>
      <c r="G3135" s="2"/>
      <c r="H3135" s="2"/>
      <c r="I3135" s="8"/>
      <c r="J3135" s="8"/>
      <c r="K3135" s="8"/>
      <c r="L3135" s="8"/>
      <c r="M3135" s="8"/>
    </row>
    <row r="3136" spans="3:13" x14ac:dyDescent="0.25">
      <c r="C3136" s="3"/>
      <c r="D3136" s="6"/>
      <c r="E3136" s="2"/>
      <c r="F3136" s="2"/>
      <c r="G3136" s="2"/>
      <c r="H3136" s="2"/>
      <c r="I3136" s="8"/>
      <c r="J3136" s="8"/>
      <c r="K3136" s="8"/>
      <c r="L3136" s="8"/>
      <c r="M3136" s="8"/>
    </row>
    <row r="3137" spans="3:13" x14ac:dyDescent="0.25">
      <c r="C3137" s="3"/>
      <c r="D3137" s="6"/>
      <c r="E3137" s="2"/>
      <c r="F3137" s="2"/>
      <c r="G3137" s="2"/>
      <c r="H3137" s="2"/>
      <c r="I3137" s="8"/>
      <c r="J3137" s="8"/>
      <c r="K3137" s="8"/>
      <c r="L3137" s="8"/>
      <c r="M3137" s="8"/>
    </row>
    <row r="3138" spans="3:13" x14ac:dyDescent="0.25">
      <c r="C3138" s="3"/>
      <c r="D3138" s="6"/>
      <c r="E3138" s="2"/>
      <c r="F3138" s="2"/>
      <c r="G3138" s="2"/>
      <c r="H3138" s="2"/>
      <c r="I3138" s="8"/>
      <c r="J3138" s="8"/>
      <c r="K3138" s="8"/>
      <c r="L3138" s="8"/>
      <c r="M3138" s="8"/>
    </row>
    <row r="3139" spans="3:13" x14ac:dyDescent="0.25">
      <c r="C3139" s="3"/>
      <c r="D3139" s="6"/>
      <c r="E3139" s="2"/>
      <c r="F3139" s="2"/>
      <c r="G3139" s="2"/>
      <c r="H3139" s="2"/>
      <c r="I3139" s="8"/>
      <c r="J3139" s="8"/>
      <c r="K3139" s="8"/>
      <c r="L3139" s="8"/>
      <c r="M3139" s="8"/>
    </row>
    <row r="3140" spans="3:13" x14ac:dyDescent="0.25">
      <c r="C3140" s="3"/>
      <c r="D3140" s="6"/>
      <c r="E3140" s="2"/>
      <c r="F3140" s="2"/>
      <c r="G3140" s="2"/>
      <c r="H3140" s="2"/>
      <c r="I3140" s="8"/>
      <c r="J3140" s="8"/>
      <c r="K3140" s="8"/>
      <c r="L3140" s="8"/>
      <c r="M3140" s="8"/>
    </row>
    <row r="3141" spans="3:13" x14ac:dyDescent="0.25">
      <c r="C3141" s="3"/>
      <c r="D3141" s="6"/>
      <c r="E3141" s="2"/>
      <c r="F3141" s="2"/>
      <c r="G3141" s="2"/>
      <c r="H3141" s="2"/>
      <c r="I3141" s="8"/>
      <c r="J3141" s="8"/>
      <c r="K3141" s="8"/>
      <c r="L3141" s="8"/>
      <c r="M3141" s="8"/>
    </row>
    <row r="3142" spans="3:13" x14ac:dyDescent="0.25">
      <c r="C3142" s="3"/>
      <c r="D3142" s="6"/>
      <c r="E3142" s="2"/>
      <c r="F3142" s="2"/>
      <c r="G3142" s="2"/>
      <c r="H3142" s="2"/>
      <c r="I3142" s="8"/>
      <c r="J3142" s="8"/>
      <c r="K3142" s="8"/>
      <c r="L3142" s="8"/>
      <c r="M3142" s="8"/>
    </row>
    <row r="3143" spans="3:13" x14ac:dyDescent="0.25">
      <c r="C3143" s="3"/>
      <c r="D3143" s="6"/>
      <c r="E3143" s="2"/>
      <c r="F3143" s="2"/>
      <c r="G3143" s="2"/>
      <c r="H3143" s="2"/>
      <c r="I3143" s="8"/>
      <c r="J3143" s="8"/>
      <c r="K3143" s="8"/>
      <c r="L3143" s="8"/>
      <c r="M3143" s="8"/>
    </row>
    <row r="3144" spans="3:13" x14ac:dyDescent="0.25">
      <c r="C3144" s="3"/>
      <c r="D3144" s="6"/>
      <c r="E3144" s="2"/>
      <c r="F3144" s="2"/>
      <c r="G3144" s="2"/>
      <c r="H3144" s="2"/>
      <c r="I3144" s="8"/>
      <c r="J3144" s="8"/>
      <c r="K3144" s="8"/>
      <c r="L3144" s="8"/>
      <c r="M3144" s="8"/>
    </row>
    <row r="3145" spans="3:13" x14ac:dyDescent="0.25">
      <c r="C3145" s="3"/>
      <c r="D3145" s="6"/>
      <c r="E3145" s="2"/>
      <c r="F3145" s="2"/>
      <c r="G3145" s="2"/>
      <c r="H3145" s="2"/>
      <c r="I3145" s="8"/>
      <c r="J3145" s="8"/>
      <c r="K3145" s="8"/>
      <c r="L3145" s="8"/>
      <c r="M3145" s="8"/>
    </row>
    <row r="3146" spans="3:13" x14ac:dyDescent="0.25">
      <c r="C3146" s="3"/>
      <c r="D3146" s="6"/>
      <c r="E3146" s="2"/>
      <c r="F3146" s="2"/>
      <c r="G3146" s="2"/>
      <c r="H3146" s="2"/>
      <c r="I3146" s="8"/>
      <c r="J3146" s="8"/>
      <c r="K3146" s="8"/>
      <c r="L3146" s="8"/>
      <c r="M3146" s="8"/>
    </row>
    <row r="3147" spans="3:13" x14ac:dyDescent="0.25">
      <c r="C3147" s="3"/>
      <c r="D3147" s="6"/>
      <c r="E3147" s="2"/>
      <c r="F3147" s="2"/>
      <c r="G3147" s="2"/>
      <c r="H3147" s="2"/>
      <c r="I3147" s="8"/>
      <c r="J3147" s="8"/>
      <c r="K3147" s="8"/>
      <c r="L3147" s="8"/>
      <c r="M3147" s="8"/>
    </row>
    <row r="3148" spans="3:13" x14ac:dyDescent="0.25">
      <c r="C3148" s="3"/>
      <c r="D3148" s="6"/>
      <c r="E3148" s="2"/>
      <c r="F3148" s="2"/>
      <c r="G3148" s="2"/>
      <c r="H3148" s="2"/>
      <c r="I3148" s="8"/>
      <c r="J3148" s="8"/>
      <c r="K3148" s="8"/>
      <c r="L3148" s="8"/>
      <c r="M3148" s="8"/>
    </row>
    <row r="3149" spans="3:13" x14ac:dyDescent="0.25">
      <c r="C3149" s="3"/>
      <c r="D3149" s="6"/>
      <c r="E3149" s="2"/>
      <c r="F3149" s="2"/>
      <c r="G3149" s="2"/>
      <c r="H3149" s="2"/>
      <c r="I3149" s="8"/>
      <c r="J3149" s="8"/>
      <c r="K3149" s="8"/>
      <c r="L3149" s="8"/>
      <c r="M3149" s="8"/>
    </row>
    <row r="3150" spans="3:13" x14ac:dyDescent="0.25">
      <c r="C3150" s="3"/>
      <c r="D3150" s="6"/>
      <c r="E3150" s="2"/>
      <c r="F3150" s="2"/>
      <c r="G3150" s="2"/>
      <c r="H3150" s="2"/>
      <c r="I3150" s="8"/>
      <c r="J3150" s="8"/>
      <c r="K3150" s="8"/>
      <c r="L3150" s="8"/>
      <c r="M3150" s="8"/>
    </row>
    <row r="3151" spans="3:13" x14ac:dyDescent="0.25">
      <c r="C3151" s="3"/>
      <c r="D3151" s="6"/>
      <c r="E3151" s="2"/>
      <c r="F3151" s="2"/>
      <c r="G3151" s="2"/>
      <c r="H3151" s="2"/>
      <c r="I3151" s="8"/>
      <c r="J3151" s="8"/>
      <c r="K3151" s="8"/>
      <c r="L3151" s="8"/>
      <c r="M3151" s="8"/>
    </row>
    <row r="3152" spans="3:13" x14ac:dyDescent="0.25">
      <c r="C3152" s="3"/>
      <c r="D3152" s="6"/>
      <c r="E3152" s="2"/>
      <c r="F3152" s="2"/>
      <c r="G3152" s="2"/>
      <c r="H3152" s="2"/>
      <c r="I3152" s="8"/>
      <c r="J3152" s="8"/>
      <c r="K3152" s="8"/>
      <c r="L3152" s="8"/>
      <c r="M3152" s="8"/>
    </row>
    <row r="3153" spans="3:13" x14ac:dyDescent="0.25">
      <c r="C3153" s="3"/>
      <c r="D3153" s="6"/>
      <c r="E3153" s="2"/>
      <c r="F3153" s="2"/>
      <c r="G3153" s="2"/>
      <c r="H3153" s="2"/>
      <c r="I3153" s="8"/>
      <c r="J3153" s="8"/>
      <c r="K3153" s="8"/>
      <c r="L3153" s="8"/>
      <c r="M3153" s="8"/>
    </row>
    <row r="3154" spans="3:13" x14ac:dyDescent="0.25">
      <c r="C3154" s="3"/>
      <c r="D3154" s="6"/>
      <c r="E3154" s="2"/>
      <c r="F3154" s="2"/>
      <c r="G3154" s="2"/>
      <c r="H3154" s="2"/>
      <c r="I3154" s="8"/>
      <c r="J3154" s="8"/>
      <c r="K3154" s="8"/>
      <c r="L3154" s="8"/>
      <c r="M3154" s="8"/>
    </row>
    <row r="3155" spans="3:13" x14ac:dyDescent="0.25">
      <c r="C3155" s="3"/>
      <c r="D3155" s="6"/>
      <c r="E3155" s="2"/>
      <c r="F3155" s="2"/>
      <c r="G3155" s="2"/>
      <c r="H3155" s="2"/>
      <c r="I3155" s="8"/>
      <c r="J3155" s="8"/>
      <c r="K3155" s="8"/>
      <c r="L3155" s="8"/>
      <c r="M3155" s="8"/>
    </row>
    <row r="3156" spans="3:13" x14ac:dyDescent="0.25">
      <c r="C3156" s="3"/>
      <c r="D3156" s="6"/>
      <c r="E3156" s="2"/>
      <c r="F3156" s="2"/>
      <c r="G3156" s="2"/>
      <c r="H3156" s="2"/>
      <c r="I3156" s="8"/>
      <c r="J3156" s="8"/>
      <c r="K3156" s="8"/>
      <c r="L3156" s="8"/>
      <c r="M3156" s="8"/>
    </row>
    <row r="3157" spans="3:13" x14ac:dyDescent="0.25">
      <c r="C3157" s="3"/>
      <c r="D3157" s="6"/>
      <c r="E3157" s="2"/>
      <c r="F3157" s="2"/>
      <c r="G3157" s="2"/>
      <c r="H3157" s="2"/>
      <c r="I3157" s="8"/>
      <c r="J3157" s="8"/>
      <c r="K3157" s="8"/>
      <c r="L3157" s="8"/>
      <c r="M3157" s="8"/>
    </row>
    <row r="3158" spans="3:13" x14ac:dyDescent="0.25">
      <c r="C3158" s="3"/>
      <c r="D3158" s="6"/>
      <c r="E3158" s="2"/>
      <c r="F3158" s="2"/>
      <c r="G3158" s="2"/>
      <c r="H3158" s="2"/>
      <c r="I3158" s="8"/>
      <c r="J3158" s="8"/>
      <c r="K3158" s="8"/>
      <c r="L3158" s="8"/>
      <c r="M3158" s="8"/>
    </row>
    <row r="3159" spans="3:13" x14ac:dyDescent="0.25">
      <c r="C3159" s="3"/>
      <c r="D3159" s="6"/>
      <c r="E3159" s="2"/>
      <c r="F3159" s="2"/>
      <c r="G3159" s="2"/>
      <c r="H3159" s="2"/>
      <c r="I3159" s="8"/>
      <c r="J3159" s="8"/>
      <c r="K3159" s="8"/>
      <c r="L3159" s="8"/>
      <c r="M3159" s="8"/>
    </row>
    <row r="3160" spans="3:13" x14ac:dyDescent="0.25">
      <c r="C3160" s="3"/>
      <c r="D3160" s="6"/>
      <c r="E3160" s="2"/>
      <c r="F3160" s="2"/>
      <c r="G3160" s="2"/>
      <c r="H3160" s="2"/>
      <c r="I3160" s="8"/>
      <c r="J3160" s="8"/>
      <c r="K3160" s="8"/>
      <c r="L3160" s="8"/>
      <c r="M3160" s="8"/>
    </row>
    <row r="3161" spans="3:13" x14ac:dyDescent="0.25">
      <c r="C3161" s="3"/>
      <c r="D3161" s="6"/>
      <c r="E3161" s="2"/>
      <c r="F3161" s="2"/>
      <c r="G3161" s="2"/>
      <c r="H3161" s="2"/>
      <c r="I3161" s="8"/>
      <c r="J3161" s="8"/>
      <c r="K3161" s="8"/>
      <c r="L3161" s="8"/>
      <c r="M3161" s="8"/>
    </row>
    <row r="3162" spans="3:13" x14ac:dyDescent="0.25">
      <c r="C3162" s="3"/>
      <c r="D3162" s="6"/>
      <c r="E3162" s="2"/>
      <c r="F3162" s="2"/>
      <c r="G3162" s="2"/>
      <c r="H3162" s="2"/>
      <c r="I3162" s="8"/>
      <c r="J3162" s="8"/>
      <c r="K3162" s="8"/>
      <c r="L3162" s="8"/>
      <c r="M3162" s="8"/>
    </row>
    <row r="3163" spans="3:13" x14ac:dyDescent="0.25">
      <c r="C3163" s="3"/>
      <c r="D3163" s="6"/>
      <c r="E3163" s="2"/>
      <c r="F3163" s="2"/>
      <c r="G3163" s="2"/>
      <c r="H3163" s="2"/>
      <c r="I3163" s="8"/>
      <c r="J3163" s="8"/>
      <c r="K3163" s="8"/>
      <c r="L3163" s="8"/>
      <c r="M3163" s="8"/>
    </row>
    <row r="3164" spans="3:13" x14ac:dyDescent="0.25">
      <c r="C3164" s="3"/>
      <c r="D3164" s="6"/>
      <c r="E3164" s="2"/>
      <c r="F3164" s="2"/>
      <c r="G3164" s="2"/>
      <c r="H3164" s="2"/>
      <c r="I3164" s="8"/>
      <c r="J3164" s="8"/>
      <c r="K3164" s="8"/>
      <c r="L3164" s="8"/>
      <c r="M3164" s="8"/>
    </row>
    <row r="3165" spans="3:13" x14ac:dyDescent="0.25">
      <c r="C3165" s="3"/>
      <c r="D3165" s="6"/>
      <c r="E3165" s="2"/>
      <c r="F3165" s="2"/>
      <c r="G3165" s="2"/>
      <c r="H3165" s="2"/>
      <c r="I3165" s="8"/>
      <c r="J3165" s="8"/>
      <c r="K3165" s="8"/>
      <c r="L3165" s="8"/>
      <c r="M3165" s="8"/>
    </row>
    <row r="3166" spans="3:13" x14ac:dyDescent="0.25">
      <c r="C3166" s="3"/>
      <c r="D3166" s="6"/>
      <c r="E3166" s="2"/>
      <c r="F3166" s="2"/>
      <c r="G3166" s="2"/>
      <c r="H3166" s="2"/>
      <c r="I3166" s="8"/>
      <c r="J3166" s="8"/>
      <c r="K3166" s="8"/>
      <c r="L3166" s="8"/>
      <c r="M3166" s="8"/>
    </row>
    <row r="3167" spans="3:13" x14ac:dyDescent="0.25">
      <c r="C3167" s="3"/>
      <c r="D3167" s="6"/>
      <c r="E3167" s="2"/>
      <c r="F3167" s="2"/>
      <c r="G3167" s="2"/>
      <c r="H3167" s="2"/>
      <c r="I3167" s="8"/>
      <c r="J3167" s="8"/>
      <c r="K3167" s="8"/>
      <c r="L3167" s="8"/>
      <c r="M3167" s="8"/>
    </row>
    <row r="3168" spans="3:13" x14ac:dyDescent="0.25">
      <c r="C3168" s="3"/>
      <c r="D3168" s="6"/>
      <c r="E3168" s="2"/>
      <c r="F3168" s="2"/>
      <c r="G3168" s="2"/>
      <c r="H3168" s="2"/>
      <c r="I3168" s="8"/>
      <c r="J3168" s="8"/>
      <c r="K3168" s="8"/>
      <c r="L3168" s="8"/>
      <c r="M3168" s="8"/>
    </row>
    <row r="3169" spans="3:13" x14ac:dyDescent="0.25">
      <c r="C3169" s="3"/>
      <c r="D3169" s="6"/>
      <c r="E3169" s="2"/>
      <c r="F3169" s="2"/>
      <c r="G3169" s="2"/>
      <c r="H3169" s="2"/>
      <c r="I3169" s="8"/>
      <c r="J3169" s="8"/>
      <c r="K3169" s="8"/>
      <c r="L3169" s="8"/>
      <c r="M3169" s="8"/>
    </row>
    <row r="3170" spans="3:13" x14ac:dyDescent="0.25">
      <c r="C3170" s="3"/>
      <c r="D3170" s="6"/>
      <c r="E3170" s="2"/>
      <c r="F3170" s="2"/>
      <c r="G3170" s="2"/>
      <c r="H3170" s="2"/>
      <c r="I3170" s="8"/>
      <c r="J3170" s="8"/>
      <c r="K3170" s="8"/>
      <c r="L3170" s="8"/>
      <c r="M3170" s="8"/>
    </row>
    <row r="3171" spans="3:13" x14ac:dyDescent="0.25">
      <c r="C3171" s="3"/>
      <c r="D3171" s="6"/>
      <c r="E3171" s="2"/>
      <c r="F3171" s="2"/>
      <c r="G3171" s="2"/>
      <c r="H3171" s="2"/>
      <c r="I3171" s="8"/>
      <c r="J3171" s="8"/>
      <c r="K3171" s="8"/>
      <c r="L3171" s="8"/>
      <c r="M3171" s="8"/>
    </row>
    <row r="3172" spans="3:13" x14ac:dyDescent="0.25">
      <c r="C3172" s="3"/>
      <c r="D3172" s="6"/>
      <c r="E3172" s="2"/>
      <c r="F3172" s="2"/>
      <c r="G3172" s="2"/>
      <c r="H3172" s="2"/>
      <c r="I3172" s="8"/>
      <c r="J3172" s="8"/>
      <c r="K3172" s="8"/>
      <c r="L3172" s="8"/>
      <c r="M3172" s="8"/>
    </row>
    <row r="3173" spans="3:13" x14ac:dyDescent="0.25">
      <c r="C3173" s="3"/>
      <c r="D3173" s="6"/>
      <c r="E3173" s="2"/>
      <c r="F3173" s="2"/>
      <c r="G3173" s="2"/>
      <c r="H3173" s="2"/>
      <c r="I3173" s="8"/>
      <c r="J3173" s="8"/>
      <c r="K3173" s="8"/>
      <c r="L3173" s="8"/>
      <c r="M3173" s="8"/>
    </row>
    <row r="3174" spans="3:13" x14ac:dyDescent="0.25">
      <c r="C3174" s="3"/>
      <c r="D3174" s="6"/>
      <c r="E3174" s="2"/>
      <c r="F3174" s="2"/>
      <c r="G3174" s="2"/>
      <c r="H3174" s="2"/>
      <c r="I3174" s="8"/>
      <c r="J3174" s="8"/>
      <c r="K3174" s="8"/>
      <c r="L3174" s="8"/>
      <c r="M3174" s="8"/>
    </row>
    <row r="3175" spans="3:13" x14ac:dyDescent="0.25">
      <c r="C3175" s="3"/>
      <c r="D3175" s="6"/>
      <c r="E3175" s="2"/>
      <c r="F3175" s="2"/>
      <c r="G3175" s="2"/>
      <c r="H3175" s="2"/>
      <c r="I3175" s="8"/>
      <c r="J3175" s="8"/>
      <c r="K3175" s="8"/>
      <c r="L3175" s="8"/>
      <c r="M3175" s="8"/>
    </row>
    <row r="3176" spans="3:13" x14ac:dyDescent="0.25">
      <c r="C3176" s="3"/>
      <c r="D3176" s="6"/>
      <c r="E3176" s="2"/>
      <c r="F3176" s="2"/>
      <c r="G3176" s="2"/>
      <c r="H3176" s="2"/>
      <c r="I3176" s="8"/>
      <c r="J3176" s="8"/>
      <c r="K3176" s="8"/>
      <c r="L3176" s="8"/>
      <c r="M3176" s="8"/>
    </row>
    <row r="3177" spans="3:13" x14ac:dyDescent="0.25">
      <c r="C3177" s="3"/>
      <c r="D3177" s="6"/>
      <c r="E3177" s="2"/>
      <c r="F3177" s="2"/>
      <c r="G3177" s="2"/>
      <c r="H3177" s="2"/>
      <c r="I3177" s="8"/>
      <c r="J3177" s="8"/>
      <c r="K3177" s="8"/>
      <c r="L3177" s="8"/>
      <c r="M3177" s="8"/>
    </row>
    <row r="3178" spans="3:13" x14ac:dyDescent="0.25">
      <c r="C3178" s="3"/>
      <c r="D3178" s="6"/>
      <c r="E3178" s="2"/>
      <c r="F3178" s="2"/>
      <c r="G3178" s="2"/>
      <c r="H3178" s="2"/>
      <c r="I3178" s="8"/>
      <c r="J3178" s="8"/>
      <c r="K3178" s="8"/>
      <c r="L3178" s="8"/>
      <c r="M3178" s="8"/>
    </row>
    <row r="3179" spans="3:13" x14ac:dyDescent="0.25">
      <c r="C3179" s="3"/>
      <c r="D3179" s="6"/>
      <c r="E3179" s="2"/>
      <c r="F3179" s="2"/>
      <c r="G3179" s="2"/>
      <c r="H3179" s="2"/>
      <c r="I3179" s="8"/>
      <c r="J3179" s="8"/>
      <c r="K3179" s="8"/>
      <c r="L3179" s="8"/>
      <c r="M3179" s="8"/>
    </row>
    <row r="3180" spans="3:13" x14ac:dyDescent="0.25">
      <c r="C3180" s="3"/>
      <c r="D3180" s="6"/>
      <c r="E3180" s="2"/>
      <c r="F3180" s="2"/>
      <c r="G3180" s="2"/>
      <c r="H3180" s="2"/>
      <c r="I3180" s="8"/>
      <c r="J3180" s="8"/>
      <c r="K3180" s="8"/>
      <c r="L3180" s="8"/>
      <c r="M3180" s="8"/>
    </row>
    <row r="3181" spans="3:13" x14ac:dyDescent="0.25">
      <c r="C3181" s="3"/>
      <c r="D3181" s="6"/>
      <c r="E3181" s="2"/>
      <c r="F3181" s="2"/>
      <c r="G3181" s="2"/>
      <c r="H3181" s="2"/>
      <c r="I3181" s="8"/>
      <c r="J3181" s="8"/>
      <c r="K3181" s="8"/>
      <c r="L3181" s="8"/>
      <c r="M3181" s="8"/>
    </row>
    <row r="3182" spans="3:13" x14ac:dyDescent="0.25">
      <c r="C3182" s="3"/>
      <c r="D3182" s="6"/>
      <c r="E3182" s="2"/>
      <c r="F3182" s="2"/>
      <c r="G3182" s="2"/>
      <c r="H3182" s="2"/>
      <c r="I3182" s="8"/>
      <c r="J3182" s="8"/>
      <c r="K3182" s="8"/>
      <c r="L3182" s="8"/>
      <c r="M3182" s="8"/>
    </row>
    <row r="3183" spans="3:13" x14ac:dyDescent="0.25">
      <c r="C3183" s="3"/>
      <c r="D3183" s="6"/>
      <c r="E3183" s="2"/>
      <c r="F3183" s="2"/>
      <c r="G3183" s="2"/>
      <c r="H3183" s="2"/>
      <c r="I3183" s="8"/>
      <c r="J3183" s="8"/>
      <c r="K3183" s="8"/>
      <c r="L3183" s="8"/>
      <c r="M3183" s="8"/>
    </row>
    <row r="3184" spans="3:13" x14ac:dyDescent="0.25">
      <c r="C3184" s="3"/>
      <c r="D3184" s="6"/>
      <c r="E3184" s="2"/>
      <c r="F3184" s="2"/>
      <c r="G3184" s="2"/>
      <c r="H3184" s="2"/>
      <c r="I3184" s="8"/>
      <c r="J3184" s="8"/>
      <c r="K3184" s="8"/>
      <c r="L3184" s="8"/>
      <c r="M3184" s="8"/>
    </row>
    <row r="3185" spans="3:13" x14ac:dyDescent="0.25">
      <c r="C3185" s="3"/>
      <c r="D3185" s="6"/>
      <c r="E3185" s="2"/>
      <c r="F3185" s="2"/>
      <c r="G3185" s="2"/>
      <c r="H3185" s="2"/>
      <c r="I3185" s="8"/>
      <c r="J3185" s="8"/>
      <c r="K3185" s="8"/>
      <c r="L3185" s="8"/>
      <c r="M3185" s="8"/>
    </row>
    <row r="3186" spans="3:13" x14ac:dyDescent="0.25">
      <c r="C3186" s="3"/>
      <c r="D3186" s="6"/>
      <c r="E3186" s="2"/>
      <c r="F3186" s="2"/>
      <c r="G3186" s="2"/>
      <c r="H3186" s="2"/>
      <c r="I3186" s="8"/>
      <c r="J3186" s="8"/>
      <c r="K3186" s="8"/>
      <c r="L3186" s="8"/>
      <c r="M3186" s="8"/>
    </row>
    <row r="3187" spans="3:13" x14ac:dyDescent="0.25">
      <c r="C3187" s="3"/>
      <c r="D3187" s="6"/>
      <c r="E3187" s="2"/>
      <c r="F3187" s="2"/>
      <c r="G3187" s="2"/>
      <c r="H3187" s="2"/>
      <c r="I3187" s="8"/>
      <c r="J3187" s="8"/>
      <c r="K3187" s="8"/>
      <c r="L3187" s="8"/>
      <c r="M3187" s="8"/>
    </row>
    <row r="3188" spans="3:13" x14ac:dyDescent="0.25">
      <c r="C3188" s="3"/>
      <c r="D3188" s="6"/>
      <c r="E3188" s="2"/>
      <c r="F3188" s="2"/>
      <c r="G3188" s="2"/>
      <c r="H3188" s="2"/>
      <c r="I3188" s="8"/>
      <c r="J3188" s="8"/>
      <c r="K3188" s="8"/>
      <c r="L3188" s="8"/>
      <c r="M3188" s="8"/>
    </row>
    <row r="3189" spans="3:13" x14ac:dyDescent="0.25">
      <c r="C3189" s="3"/>
      <c r="D3189" s="6"/>
      <c r="E3189" s="2"/>
      <c r="F3189" s="2"/>
      <c r="G3189" s="2"/>
      <c r="H3189" s="2"/>
      <c r="I3189" s="8"/>
      <c r="J3189" s="8"/>
      <c r="K3189" s="8"/>
      <c r="L3189" s="8"/>
      <c r="M3189" s="8"/>
    </row>
    <row r="3190" spans="3:13" x14ac:dyDescent="0.25">
      <c r="C3190" s="3"/>
      <c r="D3190" s="6"/>
      <c r="E3190" s="2"/>
      <c r="F3190" s="2"/>
      <c r="G3190" s="2"/>
      <c r="H3190" s="2"/>
      <c r="I3190" s="8"/>
      <c r="J3190" s="8"/>
      <c r="K3190" s="8"/>
      <c r="L3190" s="8"/>
      <c r="M3190" s="8"/>
    </row>
    <row r="3191" spans="3:13" x14ac:dyDescent="0.25">
      <c r="C3191" s="3"/>
      <c r="D3191" s="6"/>
      <c r="E3191" s="2"/>
      <c r="F3191" s="2"/>
      <c r="G3191" s="2"/>
      <c r="H3191" s="2"/>
      <c r="I3191" s="8"/>
      <c r="J3191" s="8"/>
      <c r="K3191" s="8"/>
      <c r="L3191" s="8"/>
      <c r="M3191" s="8"/>
    </row>
    <row r="3192" spans="3:13" x14ac:dyDescent="0.25">
      <c r="C3192" s="3"/>
      <c r="D3192" s="6"/>
      <c r="E3192" s="2"/>
      <c r="F3192" s="2"/>
      <c r="G3192" s="2"/>
      <c r="H3192" s="2"/>
      <c r="I3192" s="8"/>
      <c r="J3192" s="8"/>
      <c r="K3192" s="8"/>
      <c r="L3192" s="8"/>
      <c r="M3192" s="8"/>
    </row>
    <row r="3193" spans="3:13" x14ac:dyDescent="0.25">
      <c r="C3193" s="3"/>
      <c r="D3193" s="6"/>
      <c r="E3193" s="2"/>
      <c r="F3193" s="2"/>
      <c r="G3193" s="2"/>
      <c r="H3193" s="2"/>
      <c r="I3193" s="8"/>
      <c r="J3193" s="8"/>
      <c r="K3193" s="8"/>
      <c r="L3193" s="8"/>
      <c r="M3193" s="8"/>
    </row>
    <row r="3194" spans="3:13" x14ac:dyDescent="0.25">
      <c r="C3194" s="3"/>
      <c r="D3194" s="6"/>
      <c r="E3194" s="2"/>
      <c r="F3194" s="2"/>
      <c r="G3194" s="2"/>
      <c r="H3194" s="2"/>
      <c r="I3194" s="8"/>
      <c r="J3194" s="8"/>
      <c r="K3194" s="8"/>
      <c r="L3194" s="8"/>
      <c r="M3194" s="8"/>
    </row>
    <row r="3195" spans="3:13" x14ac:dyDescent="0.25">
      <c r="C3195" s="3"/>
      <c r="D3195" s="6"/>
      <c r="E3195" s="2"/>
      <c r="F3195" s="2"/>
      <c r="G3195" s="2"/>
      <c r="H3195" s="2"/>
      <c r="I3195" s="8"/>
      <c r="J3195" s="8"/>
      <c r="K3195" s="8"/>
      <c r="L3195" s="8"/>
      <c r="M3195" s="8"/>
    </row>
    <row r="3196" spans="3:13" x14ac:dyDescent="0.25">
      <c r="C3196" s="3"/>
      <c r="D3196" s="6"/>
      <c r="E3196" s="2"/>
      <c r="F3196" s="2"/>
      <c r="G3196" s="2"/>
      <c r="H3196" s="2"/>
      <c r="I3196" s="8"/>
      <c r="J3196" s="8"/>
      <c r="K3196" s="8"/>
      <c r="L3196" s="8"/>
      <c r="M3196" s="8"/>
    </row>
    <row r="3197" spans="3:13" x14ac:dyDescent="0.25">
      <c r="C3197" s="3"/>
      <c r="D3197" s="6"/>
      <c r="E3197" s="2"/>
      <c r="F3197" s="2"/>
      <c r="G3197" s="2"/>
      <c r="H3197" s="2"/>
      <c r="I3197" s="8"/>
      <c r="J3197" s="8"/>
      <c r="K3197" s="8"/>
      <c r="L3197" s="8"/>
      <c r="M3197" s="8"/>
    </row>
    <row r="3198" spans="3:13" x14ac:dyDescent="0.25">
      <c r="C3198" s="3"/>
      <c r="D3198" s="6"/>
      <c r="E3198" s="2"/>
      <c r="F3198" s="2"/>
      <c r="G3198" s="2"/>
      <c r="H3198" s="2"/>
      <c r="I3198" s="8"/>
      <c r="J3198" s="8"/>
      <c r="K3198" s="8"/>
      <c r="L3198" s="8"/>
      <c r="M3198" s="8"/>
    </row>
    <row r="3199" spans="3:13" x14ac:dyDescent="0.25">
      <c r="C3199" s="3"/>
      <c r="D3199" s="6"/>
      <c r="E3199" s="2"/>
      <c r="F3199" s="2"/>
      <c r="G3199" s="2"/>
      <c r="H3199" s="2"/>
      <c r="I3199" s="8"/>
      <c r="J3199" s="8"/>
      <c r="K3199" s="8"/>
      <c r="L3199" s="8"/>
      <c r="M3199" s="8"/>
    </row>
    <row r="3200" spans="3:13" x14ac:dyDescent="0.25">
      <c r="C3200" s="3"/>
      <c r="D3200" s="6"/>
      <c r="E3200" s="2"/>
      <c r="F3200" s="2"/>
      <c r="G3200" s="2"/>
      <c r="H3200" s="2"/>
      <c r="I3200" s="8"/>
      <c r="J3200" s="8"/>
      <c r="K3200" s="8"/>
      <c r="L3200" s="8"/>
      <c r="M3200" s="8"/>
    </row>
    <row r="3201" spans="3:13" x14ac:dyDescent="0.25">
      <c r="C3201" s="3"/>
      <c r="D3201" s="6"/>
      <c r="E3201" s="2"/>
      <c r="F3201" s="2"/>
      <c r="G3201" s="2"/>
      <c r="H3201" s="2"/>
      <c r="I3201" s="8"/>
      <c r="J3201" s="8"/>
      <c r="K3201" s="8"/>
      <c r="L3201" s="8"/>
      <c r="M3201" s="8"/>
    </row>
    <row r="3202" spans="3:13" x14ac:dyDescent="0.25">
      <c r="C3202" s="3"/>
      <c r="D3202" s="6"/>
      <c r="E3202" s="2"/>
      <c r="F3202" s="2"/>
      <c r="G3202" s="2"/>
      <c r="H3202" s="2"/>
      <c r="I3202" s="8"/>
      <c r="J3202" s="8"/>
      <c r="K3202" s="8"/>
      <c r="L3202" s="8"/>
      <c r="M3202" s="8"/>
    </row>
    <row r="3203" spans="3:13" x14ac:dyDescent="0.25">
      <c r="C3203" s="3"/>
      <c r="D3203" s="6"/>
      <c r="E3203" s="2"/>
      <c r="F3203" s="2"/>
      <c r="G3203" s="2"/>
      <c r="H3203" s="2"/>
      <c r="I3203" s="8"/>
      <c r="J3203" s="8"/>
      <c r="K3203" s="8"/>
      <c r="L3203" s="8"/>
      <c r="M3203" s="8"/>
    </row>
    <row r="3204" spans="3:13" x14ac:dyDescent="0.25">
      <c r="C3204" s="3"/>
      <c r="D3204" s="6"/>
      <c r="E3204" s="2"/>
      <c r="F3204" s="2"/>
      <c r="G3204" s="2"/>
      <c r="H3204" s="2"/>
      <c r="I3204" s="8"/>
      <c r="J3204" s="8"/>
      <c r="K3204" s="8"/>
      <c r="L3204" s="8"/>
      <c r="M3204" s="8"/>
    </row>
    <row r="3205" spans="3:13" x14ac:dyDescent="0.25">
      <c r="C3205" s="3"/>
      <c r="D3205" s="6"/>
      <c r="E3205" s="2"/>
      <c r="F3205" s="2"/>
      <c r="G3205" s="2"/>
      <c r="H3205" s="2"/>
      <c r="I3205" s="8"/>
      <c r="J3205" s="8"/>
      <c r="K3205" s="8"/>
      <c r="L3205" s="8"/>
      <c r="M3205" s="8"/>
    </row>
    <row r="3206" spans="3:13" x14ac:dyDescent="0.25">
      <c r="C3206" s="3"/>
      <c r="D3206" s="6"/>
      <c r="E3206" s="2"/>
      <c r="F3206" s="2"/>
      <c r="G3206" s="2"/>
      <c r="H3206" s="2"/>
      <c r="I3206" s="8"/>
      <c r="J3206" s="8"/>
      <c r="K3206" s="8"/>
      <c r="L3206" s="8"/>
      <c r="M3206" s="8"/>
    </row>
    <row r="3207" spans="3:13" x14ac:dyDescent="0.25">
      <c r="C3207" s="3"/>
      <c r="D3207" s="6"/>
      <c r="E3207" s="2"/>
      <c r="F3207" s="2"/>
      <c r="G3207" s="2"/>
      <c r="H3207" s="2"/>
      <c r="I3207" s="8"/>
      <c r="J3207" s="8"/>
      <c r="K3207" s="8"/>
      <c r="L3207" s="8"/>
      <c r="M3207" s="8"/>
    </row>
    <row r="3208" spans="3:13" x14ac:dyDescent="0.25">
      <c r="C3208" s="3"/>
      <c r="D3208" s="6"/>
      <c r="E3208" s="2"/>
      <c r="F3208" s="2"/>
      <c r="G3208" s="2"/>
      <c r="H3208" s="2"/>
      <c r="I3208" s="8"/>
      <c r="J3208" s="8"/>
      <c r="K3208" s="8"/>
      <c r="L3208" s="8"/>
      <c r="M3208" s="8"/>
    </row>
    <row r="3209" spans="3:13" x14ac:dyDescent="0.25">
      <c r="C3209" s="3"/>
      <c r="D3209" s="6"/>
      <c r="E3209" s="2"/>
      <c r="F3209" s="2"/>
      <c r="G3209" s="2"/>
      <c r="H3209" s="2"/>
      <c r="I3209" s="8"/>
      <c r="J3209" s="8"/>
      <c r="K3209" s="8"/>
      <c r="L3209" s="8"/>
      <c r="M3209" s="8"/>
    </row>
    <row r="3210" spans="3:13" x14ac:dyDescent="0.25">
      <c r="C3210" s="3"/>
      <c r="D3210" s="6"/>
      <c r="E3210" s="2"/>
      <c r="F3210" s="2"/>
      <c r="G3210" s="2"/>
      <c r="H3210" s="2"/>
      <c r="I3210" s="8"/>
      <c r="J3210" s="8"/>
      <c r="K3210" s="8"/>
      <c r="L3210" s="8"/>
      <c r="M3210" s="8"/>
    </row>
    <row r="3211" spans="3:13" x14ac:dyDescent="0.25">
      <c r="C3211" s="3"/>
      <c r="D3211" s="6"/>
      <c r="E3211" s="2"/>
      <c r="F3211" s="2"/>
      <c r="G3211" s="2"/>
      <c r="H3211" s="2"/>
      <c r="I3211" s="8"/>
      <c r="J3211" s="8"/>
      <c r="K3211" s="8"/>
      <c r="L3211" s="8"/>
      <c r="M3211" s="8"/>
    </row>
    <row r="3212" spans="3:13" x14ac:dyDescent="0.25">
      <c r="C3212" s="3"/>
      <c r="D3212" s="6"/>
      <c r="E3212" s="2"/>
      <c r="F3212" s="2"/>
      <c r="G3212" s="2"/>
      <c r="H3212" s="2"/>
      <c r="I3212" s="8"/>
      <c r="J3212" s="8"/>
      <c r="K3212" s="8"/>
      <c r="L3212" s="8"/>
      <c r="M3212" s="8"/>
    </row>
    <row r="3213" spans="3:13" x14ac:dyDescent="0.25">
      <c r="C3213" s="3"/>
      <c r="D3213" s="6"/>
      <c r="E3213" s="2"/>
      <c r="F3213" s="2"/>
      <c r="G3213" s="2"/>
      <c r="H3213" s="2"/>
      <c r="I3213" s="8"/>
      <c r="J3213" s="8"/>
      <c r="K3213" s="8"/>
      <c r="L3213" s="8"/>
      <c r="M3213" s="8"/>
    </row>
    <row r="3214" spans="3:13" x14ac:dyDescent="0.25">
      <c r="C3214" s="3"/>
      <c r="D3214" s="6"/>
      <c r="E3214" s="2"/>
      <c r="F3214" s="2"/>
      <c r="G3214" s="2"/>
      <c r="H3214" s="2"/>
      <c r="I3214" s="8"/>
      <c r="J3214" s="8"/>
      <c r="K3214" s="8"/>
      <c r="L3214" s="8"/>
      <c r="M3214" s="8"/>
    </row>
    <row r="3215" spans="3:13" x14ac:dyDescent="0.25">
      <c r="C3215" s="3"/>
      <c r="D3215" s="6"/>
      <c r="E3215" s="2"/>
      <c r="F3215" s="2"/>
      <c r="G3215" s="2"/>
      <c r="H3215" s="2"/>
      <c r="I3215" s="8"/>
      <c r="J3215" s="8"/>
      <c r="K3215" s="8"/>
      <c r="L3215" s="8"/>
      <c r="M3215" s="8"/>
    </row>
    <row r="3216" spans="3:13" x14ac:dyDescent="0.25">
      <c r="C3216" s="3"/>
      <c r="D3216" s="6"/>
      <c r="E3216" s="2"/>
      <c r="F3216" s="2"/>
      <c r="G3216" s="2"/>
      <c r="H3216" s="2"/>
      <c r="I3216" s="8"/>
      <c r="J3216" s="8"/>
      <c r="K3216" s="8"/>
      <c r="L3216" s="8"/>
      <c r="M3216" s="8"/>
    </row>
    <row r="3217" spans="3:13" x14ac:dyDescent="0.25">
      <c r="C3217" s="3"/>
      <c r="D3217" s="6"/>
      <c r="E3217" s="2"/>
      <c r="F3217" s="2"/>
      <c r="G3217" s="2"/>
      <c r="H3217" s="2"/>
      <c r="I3217" s="8"/>
      <c r="J3217" s="8"/>
      <c r="K3217" s="8"/>
      <c r="L3217" s="8"/>
      <c r="M3217" s="8"/>
    </row>
    <row r="3218" spans="3:13" x14ac:dyDescent="0.25">
      <c r="C3218" s="3"/>
      <c r="D3218" s="6"/>
      <c r="E3218" s="2"/>
      <c r="F3218" s="2"/>
      <c r="G3218" s="2"/>
      <c r="H3218" s="2"/>
      <c r="I3218" s="8"/>
      <c r="J3218" s="8"/>
      <c r="K3218" s="8"/>
      <c r="L3218" s="8"/>
      <c r="M3218" s="8"/>
    </row>
    <row r="3219" spans="3:13" x14ac:dyDescent="0.25">
      <c r="C3219" s="3"/>
      <c r="D3219" s="6"/>
      <c r="E3219" s="2"/>
      <c r="F3219" s="2"/>
      <c r="G3219" s="2"/>
      <c r="H3219" s="2"/>
      <c r="I3219" s="8"/>
      <c r="J3219" s="8"/>
      <c r="K3219" s="8"/>
      <c r="L3219" s="8"/>
      <c r="M3219" s="8"/>
    </row>
    <row r="3220" spans="3:13" x14ac:dyDescent="0.25">
      <c r="C3220" s="3"/>
      <c r="D3220" s="6"/>
      <c r="E3220" s="2"/>
      <c r="F3220" s="2"/>
      <c r="G3220" s="2"/>
      <c r="H3220" s="2"/>
      <c r="I3220" s="8"/>
      <c r="J3220" s="8"/>
      <c r="K3220" s="8"/>
      <c r="L3220" s="8"/>
      <c r="M3220" s="8"/>
    </row>
    <row r="3221" spans="3:13" x14ac:dyDescent="0.25">
      <c r="C3221" s="3"/>
      <c r="D3221" s="6"/>
      <c r="E3221" s="2"/>
      <c r="F3221" s="2"/>
      <c r="G3221" s="2"/>
      <c r="H3221" s="2"/>
      <c r="I3221" s="8"/>
      <c r="J3221" s="8"/>
      <c r="K3221" s="8"/>
      <c r="L3221" s="8"/>
      <c r="M3221" s="8"/>
    </row>
    <row r="3222" spans="3:13" x14ac:dyDescent="0.25">
      <c r="C3222" s="3"/>
      <c r="D3222" s="6"/>
      <c r="E3222" s="2"/>
      <c r="F3222" s="2"/>
      <c r="G3222" s="2"/>
      <c r="H3222" s="2"/>
      <c r="I3222" s="8"/>
      <c r="J3222" s="8"/>
      <c r="K3222" s="8"/>
      <c r="L3222" s="8"/>
      <c r="M3222" s="8"/>
    </row>
    <row r="3223" spans="3:13" x14ac:dyDescent="0.25">
      <c r="C3223" s="3"/>
      <c r="D3223" s="6"/>
      <c r="E3223" s="2"/>
      <c r="F3223" s="2"/>
      <c r="G3223" s="2"/>
      <c r="H3223" s="2"/>
      <c r="I3223" s="8"/>
      <c r="J3223" s="8"/>
      <c r="K3223" s="8"/>
      <c r="L3223" s="8"/>
      <c r="M3223" s="8"/>
    </row>
    <row r="3224" spans="3:13" x14ac:dyDescent="0.25">
      <c r="C3224" s="3"/>
      <c r="D3224" s="6"/>
      <c r="E3224" s="2"/>
      <c r="F3224" s="2"/>
      <c r="G3224" s="2"/>
      <c r="H3224" s="2"/>
      <c r="I3224" s="8"/>
      <c r="J3224" s="8"/>
      <c r="K3224" s="8"/>
      <c r="L3224" s="8"/>
      <c r="M3224" s="8"/>
    </row>
    <row r="3225" spans="3:13" x14ac:dyDescent="0.25">
      <c r="C3225" s="3"/>
      <c r="D3225" s="6"/>
      <c r="E3225" s="2"/>
      <c r="F3225" s="2"/>
      <c r="G3225" s="2"/>
      <c r="H3225" s="2"/>
      <c r="I3225" s="8"/>
      <c r="J3225" s="8"/>
      <c r="K3225" s="8"/>
      <c r="L3225" s="8"/>
      <c r="M3225" s="8"/>
    </row>
    <row r="3226" spans="3:13" x14ac:dyDescent="0.25">
      <c r="C3226" s="3"/>
      <c r="D3226" s="6"/>
      <c r="E3226" s="2"/>
      <c r="F3226" s="2"/>
      <c r="G3226" s="2"/>
      <c r="H3226" s="2"/>
      <c r="I3226" s="8"/>
      <c r="J3226" s="8"/>
      <c r="K3226" s="8"/>
      <c r="L3226" s="8"/>
      <c r="M3226" s="8"/>
    </row>
    <row r="3227" spans="3:13" x14ac:dyDescent="0.25">
      <c r="C3227" s="3"/>
      <c r="D3227" s="6"/>
      <c r="E3227" s="2"/>
      <c r="F3227" s="2"/>
      <c r="G3227" s="2"/>
      <c r="H3227" s="2"/>
      <c r="I3227" s="8"/>
      <c r="J3227" s="8"/>
      <c r="K3227" s="8"/>
      <c r="L3227" s="8"/>
      <c r="M3227" s="8"/>
    </row>
    <row r="3228" spans="3:13" x14ac:dyDescent="0.25">
      <c r="C3228" s="3"/>
      <c r="D3228" s="6"/>
      <c r="E3228" s="2"/>
      <c r="F3228" s="2"/>
      <c r="G3228" s="2"/>
      <c r="H3228" s="2"/>
      <c r="I3228" s="8"/>
      <c r="J3228" s="8"/>
      <c r="K3228" s="8"/>
      <c r="L3228" s="8"/>
      <c r="M3228" s="8"/>
    </row>
    <row r="3229" spans="3:13" x14ac:dyDescent="0.25">
      <c r="C3229" s="3"/>
      <c r="D3229" s="6"/>
      <c r="E3229" s="2"/>
      <c r="F3229" s="2"/>
      <c r="G3229" s="2"/>
      <c r="H3229" s="2"/>
      <c r="I3229" s="8"/>
      <c r="J3229" s="8"/>
      <c r="K3229" s="8"/>
      <c r="L3229" s="8"/>
      <c r="M3229" s="8"/>
    </row>
    <row r="3230" spans="3:13" x14ac:dyDescent="0.25">
      <c r="C3230" s="3"/>
      <c r="D3230" s="6"/>
      <c r="E3230" s="2"/>
      <c r="F3230" s="2"/>
      <c r="G3230" s="2"/>
      <c r="H3230" s="2"/>
      <c r="I3230" s="8"/>
      <c r="J3230" s="8"/>
      <c r="K3230" s="8"/>
      <c r="L3230" s="8"/>
      <c r="M3230" s="8"/>
    </row>
    <row r="3231" spans="3:13" x14ac:dyDescent="0.25">
      <c r="C3231" s="3"/>
      <c r="D3231" s="6"/>
      <c r="E3231" s="2"/>
      <c r="F3231" s="2"/>
      <c r="G3231" s="2"/>
      <c r="H3231" s="2"/>
      <c r="I3231" s="8"/>
      <c r="J3231" s="8"/>
      <c r="K3231" s="8"/>
      <c r="L3231" s="8"/>
      <c r="M3231" s="8"/>
    </row>
    <row r="3232" spans="3:13" x14ac:dyDescent="0.25">
      <c r="C3232" s="3"/>
      <c r="D3232" s="6"/>
      <c r="E3232" s="2"/>
      <c r="F3232" s="2"/>
      <c r="G3232" s="2"/>
      <c r="H3232" s="2"/>
      <c r="I3232" s="8"/>
      <c r="J3232" s="8"/>
      <c r="K3232" s="8"/>
      <c r="L3232" s="8"/>
      <c r="M3232" s="8"/>
    </row>
    <row r="3233" spans="3:13" x14ac:dyDescent="0.25">
      <c r="C3233" s="3"/>
      <c r="D3233" s="6"/>
      <c r="E3233" s="2"/>
      <c r="F3233" s="2"/>
      <c r="G3233" s="2"/>
      <c r="H3233" s="2"/>
      <c r="I3233" s="8"/>
      <c r="J3233" s="8"/>
      <c r="K3233" s="8"/>
      <c r="L3233" s="8"/>
      <c r="M3233" s="8"/>
    </row>
    <row r="3234" spans="3:13" x14ac:dyDescent="0.25">
      <c r="C3234" s="3"/>
      <c r="D3234" s="6"/>
      <c r="E3234" s="2"/>
      <c r="F3234" s="2"/>
      <c r="G3234" s="2"/>
      <c r="H3234" s="2"/>
      <c r="I3234" s="8"/>
      <c r="J3234" s="8"/>
      <c r="K3234" s="8"/>
      <c r="L3234" s="8"/>
      <c r="M3234" s="8"/>
    </row>
    <row r="3235" spans="3:13" x14ac:dyDescent="0.25">
      <c r="C3235" s="3"/>
      <c r="D3235" s="6"/>
      <c r="E3235" s="2"/>
      <c r="F3235" s="2"/>
      <c r="G3235" s="2"/>
      <c r="H3235" s="2"/>
      <c r="I3235" s="8"/>
      <c r="J3235" s="8"/>
      <c r="K3235" s="8"/>
      <c r="L3235" s="8"/>
      <c r="M3235" s="8"/>
    </row>
    <row r="3236" spans="3:13" x14ac:dyDescent="0.25">
      <c r="C3236" s="3"/>
      <c r="D3236" s="6"/>
      <c r="E3236" s="2"/>
      <c r="F3236" s="2"/>
      <c r="G3236" s="2"/>
      <c r="H3236" s="2"/>
      <c r="I3236" s="8"/>
      <c r="J3236" s="8"/>
      <c r="K3236" s="8"/>
      <c r="L3236" s="8"/>
      <c r="M3236" s="8"/>
    </row>
    <row r="3237" spans="3:13" x14ac:dyDescent="0.25">
      <c r="C3237" s="3"/>
      <c r="D3237" s="6"/>
      <c r="E3237" s="2"/>
      <c r="F3237" s="2"/>
      <c r="G3237" s="2"/>
      <c r="H3237" s="2"/>
      <c r="I3237" s="8"/>
      <c r="J3237" s="8"/>
      <c r="K3237" s="8"/>
      <c r="L3237" s="8"/>
      <c r="M3237" s="8"/>
    </row>
    <row r="3238" spans="3:13" x14ac:dyDescent="0.25">
      <c r="C3238" s="3"/>
      <c r="D3238" s="6"/>
      <c r="E3238" s="2"/>
      <c r="F3238" s="2"/>
      <c r="G3238" s="2"/>
      <c r="H3238" s="2"/>
      <c r="I3238" s="8"/>
      <c r="J3238" s="8"/>
      <c r="K3238" s="8"/>
      <c r="L3238" s="8"/>
      <c r="M3238" s="8"/>
    </row>
    <row r="3239" spans="3:13" x14ac:dyDescent="0.25">
      <c r="C3239" s="3"/>
      <c r="D3239" s="6"/>
      <c r="E3239" s="2"/>
      <c r="F3239" s="2"/>
      <c r="G3239" s="2"/>
      <c r="H3239" s="2"/>
      <c r="I3239" s="8"/>
      <c r="J3239" s="8"/>
      <c r="K3239" s="8"/>
      <c r="L3239" s="8"/>
      <c r="M3239" s="8"/>
    </row>
    <row r="3240" spans="3:13" x14ac:dyDescent="0.25">
      <c r="C3240" s="3"/>
      <c r="D3240" s="6"/>
      <c r="E3240" s="2"/>
      <c r="F3240" s="2"/>
      <c r="G3240" s="2"/>
      <c r="H3240" s="2"/>
      <c r="I3240" s="8"/>
      <c r="J3240" s="8"/>
      <c r="K3240" s="8"/>
      <c r="L3240" s="8"/>
      <c r="M3240" s="8"/>
    </row>
    <row r="3241" spans="3:13" x14ac:dyDescent="0.25">
      <c r="C3241" s="3"/>
      <c r="D3241" s="6"/>
      <c r="E3241" s="2"/>
      <c r="F3241" s="2"/>
      <c r="G3241" s="2"/>
      <c r="H3241" s="2"/>
      <c r="I3241" s="8"/>
      <c r="J3241" s="8"/>
      <c r="K3241" s="8"/>
      <c r="L3241" s="8"/>
      <c r="M3241" s="8"/>
    </row>
    <row r="3242" spans="3:13" x14ac:dyDescent="0.25">
      <c r="C3242" s="3"/>
      <c r="D3242" s="6"/>
      <c r="E3242" s="2"/>
      <c r="F3242" s="2"/>
      <c r="G3242" s="2"/>
      <c r="H3242" s="2"/>
      <c r="I3242" s="8"/>
      <c r="J3242" s="8"/>
      <c r="K3242" s="8"/>
      <c r="L3242" s="8"/>
      <c r="M3242" s="8"/>
    </row>
    <row r="3243" spans="3:13" x14ac:dyDescent="0.25">
      <c r="C3243" s="3"/>
      <c r="D3243" s="6"/>
      <c r="E3243" s="2"/>
      <c r="F3243" s="2"/>
      <c r="G3243" s="2"/>
      <c r="H3243" s="2"/>
      <c r="I3243" s="8"/>
      <c r="J3243" s="8"/>
      <c r="K3243" s="8"/>
      <c r="L3243" s="8"/>
      <c r="M3243" s="8"/>
    </row>
    <row r="3244" spans="3:13" x14ac:dyDescent="0.25">
      <c r="C3244" s="3"/>
      <c r="D3244" s="6"/>
      <c r="E3244" s="2"/>
      <c r="F3244" s="2"/>
      <c r="G3244" s="2"/>
      <c r="H3244" s="2"/>
      <c r="I3244" s="8"/>
      <c r="J3244" s="8"/>
      <c r="K3244" s="8"/>
      <c r="L3244" s="8"/>
      <c r="M3244" s="8"/>
    </row>
    <row r="3245" spans="3:13" x14ac:dyDescent="0.25">
      <c r="C3245" s="3"/>
      <c r="D3245" s="6"/>
      <c r="E3245" s="2"/>
      <c r="F3245" s="2"/>
      <c r="G3245" s="2"/>
      <c r="H3245" s="2"/>
      <c r="I3245" s="8"/>
      <c r="J3245" s="8"/>
      <c r="K3245" s="8"/>
      <c r="L3245" s="8"/>
      <c r="M3245" s="8"/>
    </row>
    <row r="3246" spans="3:13" x14ac:dyDescent="0.25">
      <c r="C3246" s="3"/>
      <c r="D3246" s="6"/>
      <c r="E3246" s="2"/>
      <c r="F3246" s="2"/>
      <c r="G3246" s="2"/>
      <c r="H3246" s="2"/>
      <c r="I3246" s="8"/>
      <c r="J3246" s="8"/>
      <c r="K3246" s="8"/>
      <c r="L3246" s="8"/>
      <c r="M3246" s="8"/>
    </row>
    <row r="3247" spans="3:13" x14ac:dyDescent="0.25">
      <c r="C3247" s="3"/>
      <c r="D3247" s="6"/>
      <c r="E3247" s="2"/>
      <c r="F3247" s="2"/>
      <c r="G3247" s="2"/>
      <c r="H3247" s="2"/>
      <c r="I3247" s="8"/>
      <c r="J3247" s="8"/>
      <c r="K3247" s="8"/>
      <c r="L3247" s="8"/>
      <c r="M3247" s="8"/>
    </row>
    <row r="3248" spans="3:13" x14ac:dyDescent="0.25">
      <c r="C3248" s="3"/>
      <c r="D3248" s="6"/>
      <c r="E3248" s="2"/>
      <c r="F3248" s="2"/>
      <c r="G3248" s="2"/>
      <c r="H3248" s="2"/>
      <c r="I3248" s="8"/>
      <c r="J3248" s="8"/>
      <c r="K3248" s="8"/>
      <c r="L3248" s="8"/>
      <c r="M3248" s="8"/>
    </row>
    <row r="3249" spans="3:13" x14ac:dyDescent="0.25">
      <c r="C3249" s="3"/>
      <c r="D3249" s="6"/>
      <c r="E3249" s="2"/>
      <c r="F3249" s="2"/>
      <c r="G3249" s="2"/>
      <c r="H3249" s="2"/>
      <c r="I3249" s="8"/>
      <c r="J3249" s="8"/>
      <c r="K3249" s="8"/>
      <c r="L3249" s="8"/>
      <c r="M3249" s="8"/>
    </row>
    <row r="3250" spans="3:13" x14ac:dyDescent="0.25">
      <c r="C3250" s="3"/>
      <c r="D3250" s="6"/>
      <c r="E3250" s="2"/>
      <c r="F3250" s="2"/>
      <c r="G3250" s="2"/>
      <c r="H3250" s="2"/>
      <c r="I3250" s="8"/>
      <c r="J3250" s="8"/>
      <c r="K3250" s="8"/>
      <c r="L3250" s="8"/>
      <c r="M3250" s="8"/>
    </row>
    <row r="3251" spans="3:13" x14ac:dyDescent="0.25">
      <c r="C3251" s="3"/>
      <c r="D3251" s="6"/>
      <c r="E3251" s="2"/>
      <c r="F3251" s="2"/>
      <c r="G3251" s="2"/>
      <c r="H3251" s="2"/>
      <c r="I3251" s="8"/>
      <c r="J3251" s="8"/>
      <c r="K3251" s="8"/>
      <c r="L3251" s="8"/>
      <c r="M3251" s="8"/>
    </row>
    <row r="3252" spans="3:13" x14ac:dyDescent="0.25">
      <c r="C3252" s="3"/>
      <c r="D3252" s="6"/>
      <c r="E3252" s="2"/>
      <c r="F3252" s="2"/>
      <c r="G3252" s="2"/>
      <c r="H3252" s="2"/>
      <c r="I3252" s="8"/>
      <c r="J3252" s="8"/>
      <c r="K3252" s="8"/>
      <c r="L3252" s="8"/>
      <c r="M3252" s="8"/>
    </row>
    <row r="3253" spans="3:13" x14ac:dyDescent="0.25">
      <c r="C3253" s="3"/>
      <c r="D3253" s="6"/>
      <c r="E3253" s="2"/>
      <c r="F3253" s="2"/>
      <c r="G3253" s="2"/>
      <c r="H3253" s="2"/>
      <c r="I3253" s="8"/>
      <c r="J3253" s="8"/>
      <c r="K3253" s="8"/>
      <c r="L3253" s="8"/>
      <c r="M3253" s="8"/>
    </row>
    <row r="3254" spans="3:13" x14ac:dyDescent="0.25">
      <c r="C3254" s="3"/>
      <c r="D3254" s="6"/>
      <c r="E3254" s="2"/>
      <c r="F3254" s="2"/>
      <c r="G3254" s="2"/>
      <c r="H3254" s="2"/>
      <c r="I3254" s="8"/>
      <c r="J3254" s="8"/>
      <c r="K3254" s="8"/>
      <c r="L3254" s="8"/>
      <c r="M3254" s="8"/>
    </row>
    <row r="3255" spans="3:13" x14ac:dyDescent="0.25">
      <c r="C3255" s="3"/>
      <c r="D3255" s="6"/>
      <c r="E3255" s="2"/>
      <c r="F3255" s="2"/>
      <c r="G3255" s="2"/>
      <c r="H3255" s="2"/>
      <c r="I3255" s="8"/>
      <c r="J3255" s="8"/>
      <c r="K3255" s="8"/>
      <c r="L3255" s="8"/>
      <c r="M3255" s="8"/>
    </row>
    <row r="3256" spans="3:13" x14ac:dyDescent="0.25">
      <c r="C3256" s="3"/>
      <c r="D3256" s="6"/>
      <c r="E3256" s="2"/>
      <c r="F3256" s="2"/>
      <c r="G3256" s="2"/>
      <c r="H3256" s="2"/>
      <c r="I3256" s="8"/>
      <c r="J3256" s="8"/>
      <c r="K3256" s="8"/>
      <c r="L3256" s="8"/>
      <c r="M3256" s="8"/>
    </row>
    <row r="3257" spans="3:13" x14ac:dyDescent="0.25">
      <c r="C3257" s="3"/>
      <c r="D3257" s="6"/>
      <c r="E3257" s="2"/>
      <c r="F3257" s="2"/>
      <c r="G3257" s="2"/>
      <c r="H3257" s="2"/>
      <c r="I3257" s="8"/>
      <c r="J3257" s="8"/>
      <c r="K3257" s="8"/>
      <c r="L3257" s="8"/>
      <c r="M3257" s="8"/>
    </row>
    <row r="3258" spans="3:13" x14ac:dyDescent="0.25">
      <c r="C3258" s="3"/>
      <c r="D3258" s="6"/>
      <c r="E3258" s="2"/>
      <c r="F3258" s="2"/>
      <c r="G3258" s="2"/>
      <c r="H3258" s="2"/>
      <c r="I3258" s="8"/>
      <c r="J3258" s="8"/>
      <c r="K3258" s="8"/>
      <c r="L3258" s="8"/>
      <c r="M3258" s="8"/>
    </row>
    <row r="3259" spans="3:13" x14ac:dyDescent="0.25">
      <c r="C3259" s="3"/>
      <c r="D3259" s="6"/>
      <c r="E3259" s="2"/>
      <c r="F3259" s="2"/>
      <c r="G3259" s="2"/>
      <c r="H3259" s="2"/>
      <c r="I3259" s="8"/>
      <c r="J3259" s="8"/>
      <c r="K3259" s="8"/>
      <c r="L3259" s="8"/>
      <c r="M3259" s="8"/>
    </row>
    <row r="3260" spans="3:13" x14ac:dyDescent="0.25">
      <c r="C3260" s="3"/>
      <c r="D3260" s="6"/>
      <c r="E3260" s="2"/>
      <c r="F3260" s="2"/>
      <c r="G3260" s="2"/>
      <c r="H3260" s="2"/>
      <c r="I3260" s="8"/>
      <c r="J3260" s="8"/>
      <c r="K3260" s="8"/>
      <c r="L3260" s="8"/>
      <c r="M3260" s="8"/>
    </row>
    <row r="3261" spans="3:13" x14ac:dyDescent="0.25">
      <c r="C3261" s="3"/>
      <c r="D3261" s="6"/>
      <c r="E3261" s="2"/>
      <c r="F3261" s="2"/>
      <c r="G3261" s="2"/>
      <c r="H3261" s="2"/>
      <c r="I3261" s="8"/>
      <c r="J3261" s="8"/>
      <c r="K3261" s="8"/>
      <c r="L3261" s="8"/>
      <c r="M3261" s="8"/>
    </row>
    <row r="3262" spans="3:13" x14ac:dyDescent="0.25">
      <c r="C3262" s="3"/>
      <c r="D3262" s="6"/>
      <c r="E3262" s="2"/>
      <c r="F3262" s="2"/>
      <c r="G3262" s="2"/>
      <c r="H3262" s="2"/>
      <c r="I3262" s="8"/>
      <c r="J3262" s="8"/>
      <c r="K3262" s="8"/>
      <c r="L3262" s="8"/>
      <c r="M3262" s="8"/>
    </row>
    <row r="3263" spans="3:13" x14ac:dyDescent="0.25">
      <c r="C3263" s="3"/>
      <c r="D3263" s="6"/>
      <c r="E3263" s="2"/>
      <c r="F3263" s="2"/>
      <c r="G3263" s="2"/>
      <c r="H3263" s="2"/>
      <c r="I3263" s="8"/>
      <c r="J3263" s="8"/>
      <c r="K3263" s="8"/>
      <c r="L3263" s="8"/>
      <c r="M3263" s="8"/>
    </row>
    <row r="3264" spans="3:13" x14ac:dyDescent="0.25">
      <c r="C3264" s="3"/>
      <c r="D3264" s="6"/>
      <c r="E3264" s="2"/>
      <c r="F3264" s="2"/>
      <c r="G3264" s="2"/>
      <c r="H3264" s="2"/>
      <c r="I3264" s="8"/>
      <c r="J3264" s="8"/>
      <c r="K3264" s="8"/>
      <c r="L3264" s="8"/>
      <c r="M3264" s="8"/>
    </row>
    <row r="3265" spans="3:13" x14ac:dyDescent="0.25">
      <c r="C3265" s="3"/>
      <c r="D3265" s="6"/>
      <c r="E3265" s="2"/>
      <c r="F3265" s="2"/>
      <c r="G3265" s="2"/>
      <c r="H3265" s="2"/>
      <c r="I3265" s="8"/>
      <c r="J3265" s="8"/>
      <c r="K3265" s="8"/>
      <c r="L3265" s="8"/>
      <c r="M3265" s="8"/>
    </row>
    <row r="3266" spans="3:13" x14ac:dyDescent="0.25">
      <c r="C3266" s="3"/>
      <c r="D3266" s="6"/>
      <c r="E3266" s="2"/>
      <c r="F3266" s="2"/>
      <c r="G3266" s="2"/>
      <c r="H3266" s="2"/>
      <c r="I3266" s="8"/>
      <c r="J3266" s="8"/>
      <c r="K3266" s="8"/>
      <c r="L3266" s="8"/>
      <c r="M3266" s="8"/>
    </row>
    <row r="3267" spans="3:13" x14ac:dyDescent="0.25">
      <c r="C3267" s="3"/>
      <c r="D3267" s="6"/>
      <c r="E3267" s="2"/>
      <c r="F3267" s="2"/>
      <c r="G3267" s="2"/>
      <c r="H3267" s="2"/>
      <c r="I3267" s="8"/>
      <c r="J3267" s="8"/>
      <c r="K3267" s="8"/>
      <c r="L3267" s="8"/>
      <c r="M3267" s="8"/>
    </row>
    <row r="3268" spans="3:13" x14ac:dyDescent="0.25">
      <c r="C3268" s="3"/>
      <c r="D3268" s="6"/>
      <c r="E3268" s="2"/>
      <c r="F3268" s="2"/>
      <c r="G3268" s="2"/>
      <c r="H3268" s="2"/>
      <c r="I3268" s="8"/>
      <c r="J3268" s="8"/>
      <c r="K3268" s="8"/>
      <c r="L3268" s="8"/>
      <c r="M3268" s="8"/>
    </row>
    <row r="3269" spans="3:13" x14ac:dyDescent="0.25">
      <c r="C3269" s="3"/>
      <c r="D3269" s="6"/>
      <c r="E3269" s="2"/>
      <c r="F3269" s="2"/>
      <c r="G3269" s="2"/>
      <c r="H3269" s="2"/>
      <c r="I3269" s="8"/>
      <c r="J3269" s="8"/>
      <c r="K3269" s="8"/>
      <c r="L3269" s="8"/>
      <c r="M3269" s="8"/>
    </row>
    <row r="3270" spans="3:13" x14ac:dyDescent="0.25">
      <c r="C3270" s="3"/>
      <c r="D3270" s="6"/>
      <c r="E3270" s="2"/>
      <c r="F3270" s="2"/>
      <c r="G3270" s="2"/>
      <c r="H3270" s="2"/>
      <c r="I3270" s="8"/>
      <c r="J3270" s="8"/>
      <c r="K3270" s="8"/>
      <c r="L3270" s="8"/>
      <c r="M3270" s="8"/>
    </row>
    <row r="3271" spans="3:13" x14ac:dyDescent="0.25">
      <c r="C3271" s="3"/>
      <c r="D3271" s="6"/>
      <c r="E3271" s="2"/>
      <c r="F3271" s="2"/>
      <c r="G3271" s="2"/>
      <c r="H3271" s="2"/>
      <c r="I3271" s="8"/>
      <c r="J3271" s="8"/>
      <c r="K3271" s="8"/>
      <c r="L3271" s="8"/>
      <c r="M3271" s="8"/>
    </row>
    <row r="3272" spans="3:13" x14ac:dyDescent="0.25">
      <c r="C3272" s="3"/>
      <c r="D3272" s="6"/>
      <c r="E3272" s="2"/>
      <c r="F3272" s="2"/>
      <c r="G3272" s="2"/>
      <c r="H3272" s="2"/>
      <c r="I3272" s="8"/>
      <c r="J3272" s="8"/>
      <c r="K3272" s="8"/>
      <c r="L3272" s="8"/>
      <c r="M3272" s="8"/>
    </row>
    <row r="3273" spans="3:13" x14ac:dyDescent="0.25">
      <c r="C3273" s="3"/>
      <c r="D3273" s="6"/>
      <c r="E3273" s="2"/>
      <c r="F3273" s="2"/>
      <c r="G3273" s="2"/>
      <c r="H3273" s="2"/>
      <c r="I3273" s="8"/>
      <c r="J3273" s="8"/>
      <c r="K3273" s="8"/>
      <c r="L3273" s="8"/>
      <c r="M3273" s="8"/>
    </row>
    <row r="3274" spans="3:13" x14ac:dyDescent="0.25">
      <c r="C3274" s="3"/>
      <c r="D3274" s="6"/>
      <c r="E3274" s="2"/>
      <c r="F3274" s="2"/>
      <c r="G3274" s="2"/>
      <c r="H3274" s="2"/>
      <c r="I3274" s="8"/>
      <c r="J3274" s="8"/>
      <c r="K3274" s="8"/>
      <c r="L3274" s="8"/>
      <c r="M3274" s="8"/>
    </row>
    <row r="3275" spans="3:13" x14ac:dyDescent="0.25">
      <c r="C3275" s="3"/>
      <c r="D3275" s="6"/>
      <c r="E3275" s="2"/>
      <c r="F3275" s="2"/>
      <c r="G3275" s="2"/>
      <c r="H3275" s="2"/>
      <c r="I3275" s="8"/>
      <c r="J3275" s="8"/>
      <c r="K3275" s="8"/>
      <c r="L3275" s="8"/>
      <c r="M3275" s="8"/>
    </row>
    <row r="3276" spans="3:13" x14ac:dyDescent="0.25">
      <c r="C3276" s="3"/>
      <c r="D3276" s="6"/>
      <c r="E3276" s="2"/>
      <c r="F3276" s="2"/>
      <c r="G3276" s="2"/>
      <c r="H3276" s="2"/>
      <c r="I3276" s="8"/>
      <c r="J3276" s="8"/>
      <c r="K3276" s="8"/>
      <c r="L3276" s="8"/>
      <c r="M3276" s="8"/>
    </row>
    <row r="3277" spans="3:13" x14ac:dyDescent="0.25">
      <c r="C3277" s="3"/>
      <c r="D3277" s="6"/>
      <c r="E3277" s="2"/>
      <c r="F3277" s="2"/>
      <c r="G3277" s="2"/>
      <c r="H3277" s="2"/>
      <c r="I3277" s="8"/>
      <c r="J3277" s="8"/>
      <c r="K3277" s="8"/>
      <c r="L3277" s="8"/>
      <c r="M3277" s="8"/>
    </row>
    <row r="3278" spans="3:13" x14ac:dyDescent="0.25">
      <c r="C3278" s="3"/>
      <c r="D3278" s="6"/>
      <c r="E3278" s="2"/>
      <c r="F3278" s="2"/>
      <c r="G3278" s="2"/>
      <c r="H3278" s="2"/>
      <c r="I3278" s="8"/>
      <c r="J3278" s="8"/>
      <c r="K3278" s="8"/>
      <c r="L3278" s="8"/>
      <c r="M3278" s="8"/>
    </row>
    <row r="3279" spans="3:13" x14ac:dyDescent="0.25">
      <c r="C3279" s="3"/>
      <c r="D3279" s="6"/>
      <c r="E3279" s="2"/>
      <c r="F3279" s="2"/>
      <c r="G3279" s="2"/>
      <c r="H3279" s="2"/>
      <c r="I3279" s="8"/>
      <c r="J3279" s="8"/>
      <c r="K3279" s="8"/>
      <c r="L3279" s="8"/>
      <c r="M3279" s="8"/>
    </row>
    <row r="3280" spans="3:13" x14ac:dyDescent="0.25">
      <c r="C3280" s="3"/>
      <c r="D3280" s="6"/>
      <c r="E3280" s="2"/>
      <c r="F3280" s="2"/>
      <c r="G3280" s="2"/>
      <c r="H3280" s="2"/>
      <c r="I3280" s="8"/>
      <c r="J3280" s="8"/>
      <c r="K3280" s="8"/>
      <c r="L3280" s="8"/>
      <c r="M3280" s="8"/>
    </row>
    <row r="3281" spans="3:13" x14ac:dyDescent="0.25">
      <c r="C3281" s="3"/>
      <c r="D3281" s="6"/>
      <c r="E3281" s="2"/>
      <c r="F3281" s="2"/>
      <c r="G3281" s="2"/>
      <c r="H3281" s="2"/>
      <c r="I3281" s="8"/>
      <c r="J3281" s="8"/>
      <c r="K3281" s="8"/>
      <c r="L3281" s="8"/>
      <c r="M3281" s="8"/>
    </row>
    <row r="3282" spans="3:13" x14ac:dyDescent="0.25">
      <c r="C3282" s="3"/>
      <c r="D3282" s="6"/>
      <c r="E3282" s="2"/>
      <c r="F3282" s="2"/>
      <c r="G3282" s="2"/>
      <c r="H3282" s="2"/>
      <c r="I3282" s="8"/>
      <c r="J3282" s="8"/>
      <c r="K3282" s="8"/>
      <c r="L3282" s="8"/>
      <c r="M3282" s="8"/>
    </row>
    <row r="3283" spans="3:13" x14ac:dyDescent="0.25">
      <c r="C3283" s="3"/>
      <c r="D3283" s="6"/>
      <c r="E3283" s="2"/>
      <c r="F3283" s="2"/>
      <c r="G3283" s="2"/>
      <c r="H3283" s="2"/>
      <c r="I3283" s="8"/>
      <c r="J3283" s="8"/>
      <c r="K3283" s="8"/>
      <c r="L3283" s="8"/>
      <c r="M3283" s="8"/>
    </row>
    <row r="3284" spans="3:13" x14ac:dyDescent="0.25">
      <c r="C3284" s="3"/>
      <c r="D3284" s="6"/>
      <c r="E3284" s="2"/>
      <c r="F3284" s="2"/>
      <c r="G3284" s="2"/>
      <c r="H3284" s="2"/>
      <c r="I3284" s="8"/>
      <c r="J3284" s="8"/>
      <c r="K3284" s="8"/>
      <c r="L3284" s="8"/>
      <c r="M3284" s="8"/>
    </row>
    <row r="3285" spans="3:13" x14ac:dyDescent="0.25">
      <c r="C3285" s="3"/>
      <c r="D3285" s="6"/>
      <c r="E3285" s="2"/>
      <c r="F3285" s="2"/>
      <c r="G3285" s="2"/>
      <c r="H3285" s="2"/>
      <c r="I3285" s="8"/>
      <c r="J3285" s="8"/>
      <c r="K3285" s="8"/>
      <c r="L3285" s="8"/>
      <c r="M3285" s="8"/>
    </row>
    <row r="3286" spans="3:13" x14ac:dyDescent="0.25">
      <c r="C3286" s="3"/>
      <c r="D3286" s="6"/>
      <c r="E3286" s="2"/>
      <c r="F3286" s="2"/>
      <c r="G3286" s="2"/>
      <c r="H3286" s="2"/>
      <c r="I3286" s="8"/>
      <c r="J3286" s="8"/>
      <c r="K3286" s="8"/>
      <c r="L3286" s="8"/>
      <c r="M3286" s="8"/>
    </row>
    <row r="3287" spans="3:13" x14ac:dyDescent="0.25">
      <c r="C3287" s="3"/>
      <c r="D3287" s="6"/>
      <c r="E3287" s="2"/>
      <c r="F3287" s="2"/>
      <c r="G3287" s="2"/>
      <c r="H3287" s="2"/>
      <c r="I3287" s="8"/>
      <c r="J3287" s="8"/>
      <c r="K3287" s="8"/>
      <c r="L3287" s="8"/>
      <c r="M3287" s="8"/>
    </row>
    <row r="3288" spans="3:13" x14ac:dyDescent="0.25">
      <c r="C3288" s="3"/>
      <c r="D3288" s="6"/>
      <c r="E3288" s="2"/>
      <c r="F3288" s="2"/>
      <c r="G3288" s="2"/>
      <c r="H3288" s="2"/>
      <c r="I3288" s="8"/>
      <c r="J3288" s="8"/>
      <c r="K3288" s="8"/>
      <c r="L3288" s="8"/>
      <c r="M3288" s="8"/>
    </row>
    <row r="3289" spans="3:13" x14ac:dyDescent="0.25">
      <c r="C3289" s="3"/>
      <c r="D3289" s="6"/>
      <c r="E3289" s="2"/>
      <c r="F3289" s="2"/>
      <c r="G3289" s="2"/>
      <c r="H3289" s="2"/>
      <c r="I3289" s="8"/>
      <c r="J3289" s="8"/>
      <c r="K3289" s="8"/>
      <c r="L3289" s="8"/>
      <c r="M3289" s="8"/>
    </row>
    <row r="3290" spans="3:13" x14ac:dyDescent="0.25">
      <c r="C3290" s="3"/>
      <c r="D3290" s="6"/>
      <c r="E3290" s="2"/>
      <c r="F3290" s="2"/>
      <c r="G3290" s="2"/>
      <c r="H3290" s="2"/>
      <c r="I3290" s="8"/>
      <c r="J3290" s="8"/>
      <c r="K3290" s="8"/>
      <c r="L3290" s="8"/>
      <c r="M3290" s="8"/>
    </row>
    <row r="3291" spans="3:13" x14ac:dyDescent="0.25">
      <c r="C3291" s="3"/>
      <c r="D3291" s="6"/>
      <c r="E3291" s="2"/>
      <c r="F3291" s="2"/>
      <c r="G3291" s="2"/>
      <c r="H3291" s="2"/>
      <c r="I3291" s="8"/>
      <c r="J3291" s="8"/>
      <c r="K3291" s="8"/>
      <c r="L3291" s="8"/>
      <c r="M3291" s="8"/>
    </row>
    <row r="3292" spans="3:13" x14ac:dyDescent="0.25">
      <c r="C3292" s="3"/>
      <c r="D3292" s="6"/>
      <c r="E3292" s="2"/>
      <c r="F3292" s="2"/>
      <c r="G3292" s="2"/>
      <c r="H3292" s="2"/>
      <c r="I3292" s="8"/>
      <c r="J3292" s="8"/>
      <c r="K3292" s="8"/>
      <c r="L3292" s="8"/>
      <c r="M3292" s="8"/>
    </row>
    <row r="3293" spans="3:13" x14ac:dyDescent="0.25">
      <c r="C3293" s="3"/>
      <c r="D3293" s="6"/>
      <c r="E3293" s="2"/>
      <c r="F3293" s="2"/>
      <c r="G3293" s="2"/>
      <c r="H3293" s="2"/>
      <c r="I3293" s="8"/>
      <c r="J3293" s="8"/>
      <c r="K3293" s="8"/>
      <c r="L3293" s="8"/>
      <c r="M3293" s="8"/>
    </row>
    <row r="3294" spans="3:13" x14ac:dyDescent="0.25">
      <c r="C3294" s="3"/>
      <c r="D3294" s="6"/>
      <c r="E3294" s="2"/>
      <c r="F3294" s="2"/>
      <c r="G3294" s="2"/>
      <c r="H3294" s="2"/>
      <c r="I3294" s="8"/>
      <c r="J3294" s="8"/>
      <c r="K3294" s="8"/>
      <c r="L3294" s="8"/>
      <c r="M3294" s="8"/>
    </row>
    <row r="3295" spans="3:13" x14ac:dyDescent="0.25">
      <c r="C3295" s="3"/>
      <c r="D3295" s="6"/>
      <c r="E3295" s="2"/>
      <c r="F3295" s="2"/>
      <c r="G3295" s="2"/>
      <c r="H3295" s="2"/>
      <c r="I3295" s="8"/>
      <c r="J3295" s="8"/>
      <c r="K3295" s="8"/>
      <c r="L3295" s="8"/>
      <c r="M3295" s="8"/>
    </row>
    <row r="3296" spans="3:13" x14ac:dyDescent="0.25">
      <c r="C3296" s="3"/>
      <c r="D3296" s="6"/>
      <c r="E3296" s="2"/>
      <c r="F3296" s="2"/>
      <c r="G3296" s="2"/>
      <c r="H3296" s="2"/>
      <c r="I3296" s="8"/>
      <c r="J3296" s="8"/>
      <c r="K3296" s="8"/>
      <c r="L3296" s="8"/>
      <c r="M3296" s="8"/>
    </row>
    <row r="3297" spans="3:13" x14ac:dyDescent="0.25">
      <c r="C3297" s="3"/>
      <c r="D3297" s="6"/>
      <c r="E3297" s="2"/>
      <c r="F3297" s="2"/>
      <c r="G3297" s="2"/>
      <c r="H3297" s="2"/>
      <c r="I3297" s="8"/>
      <c r="J3297" s="8"/>
      <c r="K3297" s="8"/>
      <c r="L3297" s="8"/>
      <c r="M3297" s="8"/>
    </row>
    <row r="3298" spans="3:13" x14ac:dyDescent="0.25">
      <c r="C3298" s="3"/>
      <c r="D3298" s="6"/>
      <c r="E3298" s="2"/>
      <c r="F3298" s="2"/>
      <c r="G3298" s="2"/>
      <c r="H3298" s="2"/>
      <c r="I3298" s="8"/>
      <c r="J3298" s="8"/>
      <c r="K3298" s="8"/>
      <c r="L3298" s="8"/>
      <c r="M3298" s="8"/>
    </row>
    <row r="3299" spans="3:13" x14ac:dyDescent="0.25">
      <c r="C3299" s="3"/>
      <c r="D3299" s="6"/>
      <c r="E3299" s="2"/>
      <c r="F3299" s="2"/>
      <c r="G3299" s="2"/>
      <c r="H3299" s="2"/>
      <c r="I3299" s="8"/>
      <c r="J3299" s="8"/>
      <c r="K3299" s="8"/>
      <c r="L3299" s="8"/>
      <c r="M3299" s="8"/>
    </row>
    <row r="3300" spans="3:13" x14ac:dyDescent="0.25">
      <c r="C3300" s="3"/>
      <c r="D3300" s="6"/>
      <c r="E3300" s="2"/>
      <c r="F3300" s="2"/>
      <c r="G3300" s="2"/>
      <c r="H3300" s="2"/>
      <c r="I3300" s="8"/>
      <c r="J3300" s="8"/>
      <c r="K3300" s="8"/>
      <c r="L3300" s="8"/>
      <c r="M3300" s="8"/>
    </row>
    <row r="3301" spans="3:13" x14ac:dyDescent="0.25">
      <c r="C3301" s="3"/>
      <c r="D3301" s="6"/>
      <c r="E3301" s="2"/>
      <c r="F3301" s="2"/>
      <c r="G3301" s="2"/>
      <c r="H3301" s="2"/>
      <c r="I3301" s="8"/>
      <c r="J3301" s="8"/>
      <c r="K3301" s="8"/>
      <c r="L3301" s="8"/>
      <c r="M3301" s="8"/>
    </row>
    <row r="3302" spans="3:13" x14ac:dyDescent="0.25">
      <c r="C3302" s="3"/>
      <c r="D3302" s="6"/>
      <c r="E3302" s="2"/>
      <c r="F3302" s="2"/>
      <c r="G3302" s="2"/>
      <c r="H3302" s="2"/>
      <c r="I3302" s="8"/>
      <c r="J3302" s="8"/>
      <c r="K3302" s="8"/>
      <c r="L3302" s="8"/>
      <c r="M3302" s="8"/>
    </row>
    <row r="3303" spans="3:13" x14ac:dyDescent="0.25">
      <c r="C3303" s="3"/>
      <c r="D3303" s="6"/>
      <c r="E3303" s="2"/>
      <c r="F3303" s="2"/>
      <c r="G3303" s="2"/>
      <c r="H3303" s="2"/>
      <c r="I3303" s="8"/>
      <c r="J3303" s="8"/>
      <c r="K3303" s="8"/>
      <c r="L3303" s="8"/>
      <c r="M3303" s="8"/>
    </row>
    <row r="3304" spans="3:13" x14ac:dyDescent="0.25">
      <c r="C3304" s="3"/>
      <c r="D3304" s="6"/>
      <c r="E3304" s="2"/>
      <c r="F3304" s="2"/>
      <c r="G3304" s="2"/>
      <c r="H3304" s="2"/>
      <c r="I3304" s="8"/>
      <c r="J3304" s="8"/>
      <c r="K3304" s="8"/>
      <c r="L3304" s="8"/>
      <c r="M3304" s="8"/>
    </row>
    <row r="3305" spans="3:13" x14ac:dyDescent="0.25">
      <c r="C3305" s="3"/>
      <c r="D3305" s="6"/>
      <c r="E3305" s="2"/>
      <c r="F3305" s="2"/>
      <c r="G3305" s="2"/>
      <c r="H3305" s="2"/>
      <c r="I3305" s="8"/>
      <c r="J3305" s="8"/>
      <c r="K3305" s="8"/>
      <c r="L3305" s="8"/>
      <c r="M3305" s="8"/>
    </row>
    <row r="3306" spans="3:13" x14ac:dyDescent="0.25">
      <c r="C3306" s="3"/>
      <c r="D3306" s="6"/>
      <c r="E3306" s="2"/>
      <c r="F3306" s="2"/>
      <c r="G3306" s="2"/>
      <c r="H3306" s="2"/>
      <c r="I3306" s="8"/>
      <c r="J3306" s="8"/>
      <c r="K3306" s="8"/>
      <c r="L3306" s="8"/>
      <c r="M3306" s="8"/>
    </row>
    <row r="3307" spans="3:13" x14ac:dyDescent="0.25">
      <c r="C3307" s="3"/>
      <c r="D3307" s="6"/>
      <c r="E3307" s="2"/>
      <c r="F3307" s="2"/>
      <c r="G3307" s="2"/>
      <c r="H3307" s="2"/>
      <c r="I3307" s="8"/>
      <c r="J3307" s="8"/>
      <c r="K3307" s="8"/>
      <c r="L3307" s="8"/>
      <c r="M3307" s="8"/>
    </row>
    <row r="3308" spans="3:13" x14ac:dyDescent="0.25">
      <c r="C3308" s="3"/>
      <c r="D3308" s="6"/>
      <c r="E3308" s="2"/>
      <c r="F3308" s="2"/>
      <c r="G3308" s="2"/>
      <c r="H3308" s="2"/>
      <c r="I3308" s="8"/>
      <c r="J3308" s="8"/>
      <c r="K3308" s="8"/>
      <c r="L3308" s="8"/>
      <c r="M3308" s="8"/>
    </row>
    <row r="3309" spans="3:13" x14ac:dyDescent="0.25">
      <c r="C3309" s="3"/>
      <c r="D3309" s="6"/>
      <c r="E3309" s="2"/>
      <c r="F3309" s="2"/>
      <c r="G3309" s="2"/>
      <c r="H3309" s="2"/>
      <c r="I3309" s="8"/>
      <c r="J3309" s="8"/>
      <c r="K3309" s="8"/>
      <c r="L3309" s="8"/>
      <c r="M3309" s="8"/>
    </row>
    <row r="3310" spans="3:13" x14ac:dyDescent="0.25">
      <c r="C3310" s="3"/>
      <c r="D3310" s="6"/>
      <c r="E3310" s="2"/>
      <c r="F3310" s="2"/>
      <c r="G3310" s="2"/>
      <c r="H3310" s="2"/>
      <c r="I3310" s="8"/>
      <c r="J3310" s="8"/>
      <c r="K3310" s="8"/>
      <c r="L3310" s="8"/>
      <c r="M3310" s="8"/>
    </row>
    <row r="3311" spans="3:13" x14ac:dyDescent="0.25">
      <c r="C3311" s="3"/>
      <c r="D3311" s="6"/>
      <c r="E3311" s="2"/>
      <c r="F3311" s="2"/>
      <c r="G3311" s="2"/>
      <c r="H3311" s="2"/>
      <c r="I3311" s="8"/>
      <c r="J3311" s="8"/>
      <c r="K3311" s="8"/>
      <c r="L3311" s="8"/>
      <c r="M3311" s="8"/>
    </row>
    <row r="3312" spans="3:13" x14ac:dyDescent="0.25">
      <c r="C3312" s="3"/>
      <c r="D3312" s="6"/>
      <c r="E3312" s="2"/>
      <c r="F3312" s="2"/>
      <c r="G3312" s="2"/>
      <c r="H3312" s="2"/>
      <c r="I3312" s="8"/>
      <c r="J3312" s="8"/>
      <c r="K3312" s="8"/>
      <c r="L3312" s="8"/>
      <c r="M3312" s="8"/>
    </row>
    <row r="3313" spans="3:13" x14ac:dyDescent="0.25">
      <c r="C3313" s="3"/>
      <c r="D3313" s="6"/>
      <c r="E3313" s="2"/>
      <c r="F3313" s="2"/>
      <c r="G3313" s="2"/>
      <c r="H3313" s="2"/>
      <c r="I3313" s="8"/>
      <c r="J3313" s="8"/>
      <c r="K3313" s="8"/>
      <c r="L3313" s="8"/>
      <c r="M3313" s="8"/>
    </row>
    <row r="3314" spans="3:13" x14ac:dyDescent="0.25">
      <c r="C3314" s="3"/>
      <c r="D3314" s="6"/>
      <c r="E3314" s="2"/>
      <c r="F3314" s="2"/>
      <c r="G3314" s="2"/>
      <c r="H3314" s="2"/>
      <c r="I3314" s="8"/>
      <c r="J3314" s="8"/>
      <c r="K3314" s="8"/>
      <c r="L3314" s="8"/>
      <c r="M3314" s="8"/>
    </row>
    <row r="3315" spans="3:13" x14ac:dyDescent="0.25">
      <c r="C3315" s="3"/>
      <c r="D3315" s="6"/>
      <c r="E3315" s="2"/>
      <c r="F3315" s="2"/>
      <c r="G3315" s="2"/>
      <c r="H3315" s="2"/>
      <c r="I3315" s="8"/>
      <c r="J3315" s="8"/>
      <c r="K3315" s="8"/>
      <c r="L3315" s="8"/>
      <c r="M3315" s="8"/>
    </row>
    <row r="3316" spans="3:13" x14ac:dyDescent="0.25">
      <c r="C3316" s="3"/>
      <c r="D3316" s="6"/>
      <c r="E3316" s="2"/>
      <c r="F3316" s="2"/>
      <c r="G3316" s="2"/>
      <c r="H3316" s="2"/>
      <c r="I3316" s="8"/>
      <c r="J3316" s="8"/>
      <c r="K3316" s="8"/>
      <c r="L3316" s="8"/>
      <c r="M3316" s="8"/>
    </row>
    <row r="3317" spans="3:13" x14ac:dyDescent="0.25">
      <c r="C3317" s="3"/>
      <c r="D3317" s="6"/>
      <c r="E3317" s="2"/>
      <c r="F3317" s="2"/>
      <c r="G3317" s="2"/>
      <c r="H3317" s="2"/>
      <c r="I3317" s="8"/>
      <c r="J3317" s="8"/>
      <c r="K3317" s="8"/>
      <c r="L3317" s="8"/>
      <c r="M3317" s="8"/>
    </row>
    <row r="3318" spans="3:13" x14ac:dyDescent="0.25">
      <c r="C3318" s="3"/>
      <c r="D3318" s="6"/>
      <c r="E3318" s="2"/>
      <c r="F3318" s="2"/>
      <c r="G3318" s="2"/>
      <c r="H3318" s="2"/>
      <c r="I3318" s="8"/>
      <c r="J3318" s="8"/>
      <c r="K3318" s="8"/>
      <c r="L3318" s="8"/>
      <c r="M3318" s="8"/>
    </row>
    <row r="3319" spans="3:13" x14ac:dyDescent="0.25">
      <c r="C3319" s="3"/>
      <c r="D3319" s="6"/>
      <c r="E3319" s="2"/>
      <c r="F3319" s="2"/>
      <c r="G3319" s="2"/>
      <c r="H3319" s="2"/>
      <c r="I3319" s="8"/>
      <c r="J3319" s="8"/>
      <c r="K3319" s="8"/>
      <c r="L3319" s="8"/>
      <c r="M3319" s="8"/>
    </row>
    <row r="3320" spans="3:13" x14ac:dyDescent="0.25">
      <c r="C3320" s="3"/>
      <c r="D3320" s="6"/>
      <c r="E3320" s="2"/>
      <c r="F3320" s="2"/>
      <c r="G3320" s="2"/>
      <c r="H3320" s="2"/>
      <c r="I3320" s="8"/>
      <c r="J3320" s="8"/>
      <c r="K3320" s="8"/>
      <c r="L3320" s="8"/>
      <c r="M3320" s="8"/>
    </row>
    <row r="3321" spans="3:13" x14ac:dyDescent="0.25">
      <c r="C3321" s="3"/>
      <c r="D3321" s="6"/>
      <c r="E3321" s="2"/>
      <c r="F3321" s="2"/>
      <c r="G3321" s="2"/>
      <c r="H3321" s="2"/>
      <c r="I3321" s="8"/>
      <c r="J3321" s="8"/>
      <c r="K3321" s="8"/>
      <c r="L3321" s="8"/>
      <c r="M3321" s="8"/>
    </row>
    <row r="3322" spans="3:13" x14ac:dyDescent="0.25">
      <c r="C3322" s="3"/>
      <c r="D3322" s="6"/>
      <c r="E3322" s="2"/>
      <c r="F3322" s="2"/>
      <c r="G3322" s="2"/>
      <c r="H3322" s="2"/>
      <c r="I3322" s="8"/>
      <c r="J3322" s="8"/>
      <c r="K3322" s="8"/>
      <c r="L3322" s="8"/>
      <c r="M3322" s="8"/>
    </row>
    <row r="3323" spans="3:13" x14ac:dyDescent="0.25">
      <c r="C3323" s="3"/>
      <c r="D3323" s="6"/>
      <c r="E3323" s="2"/>
      <c r="F3323" s="2"/>
      <c r="G3323" s="2"/>
      <c r="H3323" s="2"/>
      <c r="I3323" s="8"/>
      <c r="J3323" s="8"/>
      <c r="K3323" s="8"/>
      <c r="L3323" s="8"/>
      <c r="M3323" s="8"/>
    </row>
    <row r="3324" spans="3:13" x14ac:dyDescent="0.25">
      <c r="C3324" s="3"/>
      <c r="D3324" s="6"/>
      <c r="E3324" s="2"/>
      <c r="F3324" s="2"/>
      <c r="G3324" s="2"/>
      <c r="H3324" s="2"/>
      <c r="I3324" s="8"/>
      <c r="J3324" s="8"/>
      <c r="K3324" s="8"/>
      <c r="L3324" s="8"/>
      <c r="M3324" s="8"/>
    </row>
    <row r="3325" spans="3:13" x14ac:dyDescent="0.25">
      <c r="C3325" s="3"/>
      <c r="D3325" s="6"/>
      <c r="E3325" s="2"/>
      <c r="F3325" s="2"/>
      <c r="G3325" s="2"/>
      <c r="H3325" s="2"/>
      <c r="I3325" s="8"/>
      <c r="J3325" s="8"/>
      <c r="K3325" s="8"/>
      <c r="L3325" s="8"/>
      <c r="M3325" s="8"/>
    </row>
    <row r="3326" spans="3:13" x14ac:dyDescent="0.25">
      <c r="C3326" s="3"/>
      <c r="D3326" s="6"/>
      <c r="E3326" s="2"/>
      <c r="F3326" s="2"/>
      <c r="G3326" s="2"/>
      <c r="H3326" s="2"/>
      <c r="I3326" s="8"/>
      <c r="J3326" s="8"/>
      <c r="K3326" s="8"/>
      <c r="L3326" s="8"/>
      <c r="M3326" s="8"/>
    </row>
    <row r="3327" spans="3:13" x14ac:dyDescent="0.25">
      <c r="C3327" s="3"/>
      <c r="D3327" s="6"/>
      <c r="E3327" s="2"/>
      <c r="F3327" s="2"/>
      <c r="G3327" s="2"/>
      <c r="H3327" s="2"/>
      <c r="I3327" s="8"/>
      <c r="J3327" s="8"/>
      <c r="K3327" s="8"/>
      <c r="L3327" s="8"/>
      <c r="M3327" s="8"/>
    </row>
    <row r="3328" spans="3:13" x14ac:dyDescent="0.25">
      <c r="C3328" s="3"/>
      <c r="D3328" s="6"/>
      <c r="E3328" s="2"/>
      <c r="F3328" s="2"/>
      <c r="G3328" s="2"/>
      <c r="H3328" s="2"/>
      <c r="I3328" s="8"/>
      <c r="J3328" s="8"/>
      <c r="K3328" s="8"/>
      <c r="L3328" s="8"/>
      <c r="M3328" s="8"/>
    </row>
    <row r="3329" spans="3:13" x14ac:dyDescent="0.25">
      <c r="C3329" s="3"/>
      <c r="D3329" s="6"/>
      <c r="E3329" s="2"/>
      <c r="F3329" s="2"/>
      <c r="G3329" s="2"/>
      <c r="H3329" s="2"/>
      <c r="I3329" s="8"/>
      <c r="J3329" s="8"/>
      <c r="K3329" s="8"/>
      <c r="L3329" s="8"/>
      <c r="M3329" s="8"/>
    </row>
    <row r="3330" spans="3:13" x14ac:dyDescent="0.25">
      <c r="C3330" s="3"/>
      <c r="D3330" s="6"/>
      <c r="E3330" s="2"/>
      <c r="F3330" s="2"/>
      <c r="G3330" s="2"/>
      <c r="H3330" s="2"/>
      <c r="I3330" s="8"/>
      <c r="J3330" s="8"/>
      <c r="K3330" s="8"/>
      <c r="L3330" s="8"/>
      <c r="M3330" s="8"/>
    </row>
    <row r="3331" spans="3:13" x14ac:dyDescent="0.25">
      <c r="C3331" s="3"/>
      <c r="D3331" s="6"/>
      <c r="E3331" s="2"/>
      <c r="F3331" s="2"/>
      <c r="G3331" s="2"/>
      <c r="H3331" s="2"/>
      <c r="I3331" s="8"/>
      <c r="J3331" s="8"/>
      <c r="K3331" s="8"/>
      <c r="L3331" s="8"/>
      <c r="M3331" s="8"/>
    </row>
    <row r="3332" spans="3:13" x14ac:dyDescent="0.25">
      <c r="C3332" s="3"/>
      <c r="D3332" s="6"/>
      <c r="E3332" s="2"/>
      <c r="F3332" s="2"/>
      <c r="G3332" s="2"/>
      <c r="H3332" s="2"/>
      <c r="I3332" s="8"/>
      <c r="J3332" s="8"/>
      <c r="K3332" s="8"/>
      <c r="L3332" s="8"/>
      <c r="M3332" s="8"/>
    </row>
    <row r="3333" spans="3:13" x14ac:dyDescent="0.25">
      <c r="C3333" s="3"/>
      <c r="D3333" s="6"/>
      <c r="E3333" s="2"/>
      <c r="F3333" s="2"/>
      <c r="G3333" s="2"/>
      <c r="H3333" s="2"/>
      <c r="I3333" s="8"/>
      <c r="J3333" s="8"/>
      <c r="K3333" s="8"/>
      <c r="L3333" s="8"/>
      <c r="M3333" s="8"/>
    </row>
    <row r="3334" spans="3:13" x14ac:dyDescent="0.25">
      <c r="C3334" s="3"/>
      <c r="D3334" s="6"/>
      <c r="E3334" s="2"/>
      <c r="F3334" s="2"/>
      <c r="G3334" s="2"/>
      <c r="H3334" s="2"/>
      <c r="I3334" s="8"/>
      <c r="J3334" s="8"/>
      <c r="K3334" s="8"/>
      <c r="L3334" s="8"/>
      <c r="M3334" s="8"/>
    </row>
    <row r="3335" spans="3:13" x14ac:dyDescent="0.25">
      <c r="C3335" s="3"/>
      <c r="D3335" s="6"/>
      <c r="E3335" s="2"/>
      <c r="F3335" s="2"/>
      <c r="G3335" s="2"/>
      <c r="H3335" s="2"/>
      <c r="I3335" s="8"/>
      <c r="J3335" s="8"/>
      <c r="K3335" s="8"/>
      <c r="L3335" s="8"/>
      <c r="M3335" s="8"/>
    </row>
    <row r="3336" spans="3:13" x14ac:dyDescent="0.25">
      <c r="C3336" s="3"/>
      <c r="D3336" s="6"/>
      <c r="E3336" s="2"/>
      <c r="F3336" s="2"/>
      <c r="G3336" s="2"/>
      <c r="H3336" s="2"/>
      <c r="I3336" s="8"/>
      <c r="J3336" s="8"/>
      <c r="K3336" s="8"/>
      <c r="L3336" s="8"/>
      <c r="M3336" s="8"/>
    </row>
    <row r="3337" spans="3:13" x14ac:dyDescent="0.25">
      <c r="C3337" s="3"/>
      <c r="D3337" s="6"/>
      <c r="E3337" s="2"/>
      <c r="F3337" s="2"/>
      <c r="G3337" s="2"/>
      <c r="H3337" s="2"/>
      <c r="I3337" s="8"/>
      <c r="J3337" s="8"/>
      <c r="K3337" s="8"/>
      <c r="L3337" s="8"/>
      <c r="M3337" s="8"/>
    </row>
    <row r="3338" spans="3:13" x14ac:dyDescent="0.25">
      <c r="C3338" s="3"/>
      <c r="D3338" s="6"/>
      <c r="E3338" s="2"/>
      <c r="F3338" s="2"/>
      <c r="G3338" s="2"/>
      <c r="H3338" s="2"/>
      <c r="I3338" s="8"/>
      <c r="J3338" s="8"/>
      <c r="K3338" s="8"/>
      <c r="L3338" s="8"/>
      <c r="M3338" s="8"/>
    </row>
    <row r="3339" spans="3:13" x14ac:dyDescent="0.25">
      <c r="C3339" s="3"/>
      <c r="D3339" s="6"/>
      <c r="E3339" s="2"/>
      <c r="F3339" s="2"/>
      <c r="G3339" s="2"/>
      <c r="H3339" s="2"/>
      <c r="I3339" s="8"/>
      <c r="J3339" s="8"/>
      <c r="K3339" s="8"/>
      <c r="L3339" s="8"/>
      <c r="M3339" s="8"/>
    </row>
    <row r="3340" spans="3:13" x14ac:dyDescent="0.25">
      <c r="C3340" s="3"/>
      <c r="D3340" s="6"/>
      <c r="E3340" s="2"/>
      <c r="F3340" s="2"/>
      <c r="G3340" s="2"/>
      <c r="H3340" s="2"/>
      <c r="I3340" s="8"/>
      <c r="J3340" s="8"/>
      <c r="K3340" s="8"/>
      <c r="L3340" s="8"/>
      <c r="M3340" s="8"/>
    </row>
    <row r="3341" spans="3:13" x14ac:dyDescent="0.25">
      <c r="C3341" s="3"/>
      <c r="D3341" s="6"/>
      <c r="E3341" s="2"/>
      <c r="F3341" s="2"/>
      <c r="G3341" s="2"/>
      <c r="H3341" s="2"/>
      <c r="I3341" s="8"/>
      <c r="J3341" s="8"/>
      <c r="K3341" s="8"/>
      <c r="L3341" s="8"/>
      <c r="M3341" s="8"/>
    </row>
    <row r="3342" spans="3:13" x14ac:dyDescent="0.25">
      <c r="C3342" s="3"/>
      <c r="D3342" s="6"/>
      <c r="E3342" s="2"/>
      <c r="F3342" s="2"/>
      <c r="G3342" s="2"/>
      <c r="H3342" s="2"/>
      <c r="I3342" s="8"/>
      <c r="J3342" s="8"/>
      <c r="K3342" s="8"/>
      <c r="L3342" s="8"/>
      <c r="M3342" s="8"/>
    </row>
    <row r="3343" spans="3:13" x14ac:dyDescent="0.25">
      <c r="C3343" s="3"/>
      <c r="D3343" s="6"/>
      <c r="E3343" s="2"/>
      <c r="F3343" s="2"/>
      <c r="G3343" s="2"/>
      <c r="H3343" s="2"/>
      <c r="I3343" s="8"/>
      <c r="J3343" s="8"/>
      <c r="K3343" s="8"/>
      <c r="L3343" s="8"/>
      <c r="M3343" s="8"/>
    </row>
    <row r="3344" spans="3:13" x14ac:dyDescent="0.25">
      <c r="C3344" s="3"/>
      <c r="D3344" s="6"/>
      <c r="E3344" s="2"/>
      <c r="F3344" s="2"/>
      <c r="G3344" s="2"/>
      <c r="H3344" s="2"/>
      <c r="I3344" s="8"/>
      <c r="J3344" s="8"/>
      <c r="K3344" s="8"/>
      <c r="L3344" s="8"/>
      <c r="M3344" s="8"/>
    </row>
    <row r="3345" spans="3:13" x14ac:dyDescent="0.25">
      <c r="C3345" s="3"/>
      <c r="D3345" s="6"/>
      <c r="E3345" s="2"/>
      <c r="F3345" s="2"/>
      <c r="G3345" s="2"/>
      <c r="H3345" s="2"/>
      <c r="I3345" s="8"/>
      <c r="J3345" s="8"/>
      <c r="K3345" s="8"/>
      <c r="L3345" s="8"/>
      <c r="M3345" s="8"/>
    </row>
    <row r="3346" spans="3:13" x14ac:dyDescent="0.25">
      <c r="C3346" s="3"/>
      <c r="D3346" s="6"/>
      <c r="E3346" s="2"/>
      <c r="F3346" s="2"/>
      <c r="G3346" s="2"/>
      <c r="H3346" s="2"/>
      <c r="I3346" s="8"/>
      <c r="J3346" s="8"/>
      <c r="K3346" s="8"/>
      <c r="L3346" s="8"/>
      <c r="M3346" s="8"/>
    </row>
    <row r="3347" spans="3:13" x14ac:dyDescent="0.25">
      <c r="C3347" s="3"/>
      <c r="D3347" s="6"/>
      <c r="E3347" s="2"/>
      <c r="F3347" s="2"/>
      <c r="G3347" s="2"/>
      <c r="H3347" s="2"/>
      <c r="I3347" s="8"/>
      <c r="J3347" s="8"/>
      <c r="K3347" s="8"/>
      <c r="L3347" s="8"/>
      <c r="M3347" s="8"/>
    </row>
    <row r="3348" spans="3:13" x14ac:dyDescent="0.25">
      <c r="C3348" s="3"/>
      <c r="D3348" s="6"/>
      <c r="E3348" s="2"/>
      <c r="F3348" s="2"/>
      <c r="G3348" s="2"/>
      <c r="H3348" s="2"/>
      <c r="I3348" s="8"/>
      <c r="J3348" s="8"/>
      <c r="K3348" s="8"/>
      <c r="L3348" s="8"/>
      <c r="M3348" s="8"/>
    </row>
    <row r="3349" spans="3:13" x14ac:dyDescent="0.25">
      <c r="C3349" s="3"/>
      <c r="D3349" s="6"/>
      <c r="E3349" s="2"/>
      <c r="F3349" s="2"/>
      <c r="G3349" s="2"/>
      <c r="H3349" s="2"/>
      <c r="I3349" s="8"/>
      <c r="J3349" s="8"/>
      <c r="K3349" s="8"/>
      <c r="L3349" s="8"/>
      <c r="M3349" s="8"/>
    </row>
    <row r="3350" spans="3:13" x14ac:dyDescent="0.25">
      <c r="C3350" s="3"/>
      <c r="D3350" s="6"/>
      <c r="E3350" s="2"/>
      <c r="F3350" s="2"/>
      <c r="G3350" s="2"/>
      <c r="H3350" s="2"/>
      <c r="I3350" s="8"/>
      <c r="J3350" s="8"/>
      <c r="K3350" s="8"/>
      <c r="L3350" s="8"/>
      <c r="M3350" s="8"/>
    </row>
    <row r="3351" spans="3:13" x14ac:dyDescent="0.25">
      <c r="C3351" s="3"/>
      <c r="D3351" s="6"/>
      <c r="E3351" s="2"/>
      <c r="F3351" s="2"/>
      <c r="G3351" s="2"/>
      <c r="H3351" s="2"/>
      <c r="I3351" s="8"/>
      <c r="J3351" s="8"/>
      <c r="K3351" s="8"/>
      <c r="L3351" s="8"/>
      <c r="M3351" s="8"/>
    </row>
    <row r="3352" spans="3:13" x14ac:dyDescent="0.25">
      <c r="C3352" s="3"/>
      <c r="D3352" s="6"/>
      <c r="E3352" s="2"/>
      <c r="F3352" s="2"/>
      <c r="G3352" s="2"/>
      <c r="H3352" s="2"/>
      <c r="I3352" s="8"/>
      <c r="J3352" s="8"/>
      <c r="K3352" s="8"/>
      <c r="L3352" s="8"/>
      <c r="M3352" s="8"/>
    </row>
    <row r="3353" spans="3:13" x14ac:dyDescent="0.25">
      <c r="C3353" s="3"/>
      <c r="D3353" s="6"/>
      <c r="E3353" s="2"/>
      <c r="F3353" s="2"/>
      <c r="G3353" s="2"/>
      <c r="H3353" s="2"/>
      <c r="I3353" s="8"/>
      <c r="J3353" s="8"/>
      <c r="K3353" s="8"/>
      <c r="L3353" s="8"/>
      <c r="M3353" s="8"/>
    </row>
    <row r="3354" spans="3:13" x14ac:dyDescent="0.25">
      <c r="C3354" s="3"/>
      <c r="D3354" s="6"/>
      <c r="E3354" s="2"/>
      <c r="F3354" s="2"/>
      <c r="G3354" s="2"/>
      <c r="H3354" s="2"/>
      <c r="I3354" s="8"/>
      <c r="J3354" s="8"/>
      <c r="K3354" s="8"/>
      <c r="L3354" s="8"/>
      <c r="M3354" s="8"/>
    </row>
    <row r="3355" spans="3:13" x14ac:dyDescent="0.25">
      <c r="C3355" s="3"/>
      <c r="D3355" s="6"/>
      <c r="E3355" s="2"/>
      <c r="F3355" s="2"/>
      <c r="G3355" s="2"/>
      <c r="H3355" s="2"/>
      <c r="I3355" s="8"/>
      <c r="J3355" s="8"/>
      <c r="K3355" s="8"/>
      <c r="L3355" s="8"/>
      <c r="M3355" s="8"/>
    </row>
    <row r="3356" spans="3:13" x14ac:dyDescent="0.25">
      <c r="C3356" s="3"/>
      <c r="D3356" s="6"/>
      <c r="E3356" s="2"/>
      <c r="F3356" s="2"/>
      <c r="G3356" s="2"/>
      <c r="H3356" s="2"/>
      <c r="I3356" s="8"/>
      <c r="J3356" s="8"/>
      <c r="K3356" s="8"/>
      <c r="L3356" s="8"/>
      <c r="M3356" s="8"/>
    </row>
    <row r="3357" spans="3:13" x14ac:dyDescent="0.25">
      <c r="C3357" s="3"/>
      <c r="D3357" s="6"/>
      <c r="E3357" s="2"/>
      <c r="F3357" s="2"/>
      <c r="G3357" s="2"/>
      <c r="H3357" s="2"/>
      <c r="I3357" s="8"/>
      <c r="J3357" s="8"/>
      <c r="K3357" s="8"/>
      <c r="L3357" s="8"/>
      <c r="M3357" s="8"/>
    </row>
    <row r="3358" spans="3:13" x14ac:dyDescent="0.25">
      <c r="C3358" s="3"/>
      <c r="D3358" s="6"/>
      <c r="E3358" s="2"/>
      <c r="F3358" s="2"/>
      <c r="G3358" s="2"/>
      <c r="H3358" s="2"/>
      <c r="I3358" s="8"/>
      <c r="J3358" s="8"/>
      <c r="K3358" s="8"/>
      <c r="L3358" s="8"/>
      <c r="M3358" s="8"/>
    </row>
    <row r="3359" spans="3:13" x14ac:dyDescent="0.25">
      <c r="C3359" s="3"/>
      <c r="D3359" s="6"/>
      <c r="E3359" s="2"/>
      <c r="F3359" s="2"/>
      <c r="G3359" s="2"/>
      <c r="H3359" s="2"/>
      <c r="I3359" s="8"/>
      <c r="J3359" s="8"/>
      <c r="K3359" s="8"/>
      <c r="L3359" s="8"/>
      <c r="M3359" s="8"/>
    </row>
    <row r="3360" spans="3:13" x14ac:dyDescent="0.25">
      <c r="C3360" s="3"/>
      <c r="D3360" s="6"/>
      <c r="E3360" s="2"/>
      <c r="F3360" s="2"/>
      <c r="G3360" s="2"/>
      <c r="H3360" s="2"/>
      <c r="I3360" s="8"/>
      <c r="J3360" s="8"/>
      <c r="K3360" s="8"/>
      <c r="L3360" s="8"/>
      <c r="M3360" s="8"/>
    </row>
    <row r="3361" spans="3:13" x14ac:dyDescent="0.25">
      <c r="C3361" s="3"/>
      <c r="D3361" s="6"/>
      <c r="E3361" s="2"/>
      <c r="F3361" s="2"/>
      <c r="G3361" s="2"/>
      <c r="H3361" s="2"/>
      <c r="I3361" s="8"/>
      <c r="J3361" s="8"/>
      <c r="K3361" s="8"/>
      <c r="L3361" s="8"/>
      <c r="M3361" s="8"/>
    </row>
    <row r="3362" spans="3:13" x14ac:dyDescent="0.25">
      <c r="C3362" s="3"/>
      <c r="D3362" s="6"/>
      <c r="E3362" s="2"/>
      <c r="F3362" s="2"/>
      <c r="G3362" s="2"/>
      <c r="H3362" s="2"/>
      <c r="I3362" s="8"/>
      <c r="J3362" s="8"/>
      <c r="K3362" s="8"/>
      <c r="L3362" s="8"/>
      <c r="M3362" s="8"/>
    </row>
    <row r="3363" spans="3:13" x14ac:dyDescent="0.25">
      <c r="C3363" s="3"/>
      <c r="D3363" s="6"/>
      <c r="E3363" s="2"/>
      <c r="F3363" s="2"/>
      <c r="G3363" s="2"/>
      <c r="H3363" s="2"/>
      <c r="I3363" s="8"/>
      <c r="J3363" s="8"/>
      <c r="K3363" s="8"/>
      <c r="L3363" s="8"/>
      <c r="M3363" s="8"/>
    </row>
    <row r="3364" spans="3:13" x14ac:dyDescent="0.25">
      <c r="C3364" s="3"/>
      <c r="D3364" s="6"/>
      <c r="E3364" s="2"/>
      <c r="F3364" s="2"/>
      <c r="G3364" s="2"/>
      <c r="H3364" s="2"/>
      <c r="I3364" s="8"/>
      <c r="J3364" s="8"/>
      <c r="K3364" s="8"/>
      <c r="L3364" s="8"/>
      <c r="M3364" s="8"/>
    </row>
    <row r="3365" spans="3:13" x14ac:dyDescent="0.25">
      <c r="C3365" s="3"/>
      <c r="D3365" s="6"/>
      <c r="E3365" s="2"/>
      <c r="F3365" s="2"/>
      <c r="G3365" s="2"/>
      <c r="H3365" s="2"/>
      <c r="I3365" s="8"/>
      <c r="J3365" s="8"/>
      <c r="K3365" s="8"/>
      <c r="L3365" s="8"/>
      <c r="M3365" s="8"/>
    </row>
    <row r="3366" spans="3:13" x14ac:dyDescent="0.25">
      <c r="C3366" s="3"/>
      <c r="D3366" s="6"/>
      <c r="E3366" s="2"/>
      <c r="F3366" s="2"/>
      <c r="G3366" s="2"/>
      <c r="H3366" s="2"/>
      <c r="I3366" s="8"/>
      <c r="J3366" s="8"/>
      <c r="K3366" s="8"/>
      <c r="L3366" s="8"/>
      <c r="M3366" s="8"/>
    </row>
    <row r="3367" spans="3:13" x14ac:dyDescent="0.25">
      <c r="C3367" s="3"/>
      <c r="D3367" s="6"/>
      <c r="E3367" s="2"/>
      <c r="F3367" s="2"/>
      <c r="G3367" s="2"/>
      <c r="H3367" s="2"/>
      <c r="I3367" s="8"/>
      <c r="J3367" s="8"/>
      <c r="K3367" s="8"/>
      <c r="L3367" s="8"/>
      <c r="M3367" s="8"/>
    </row>
    <row r="3368" spans="3:13" x14ac:dyDescent="0.25">
      <c r="C3368" s="3"/>
      <c r="D3368" s="6"/>
      <c r="E3368" s="2"/>
      <c r="F3368" s="2"/>
      <c r="G3368" s="2"/>
      <c r="H3368" s="2"/>
      <c r="I3368" s="8"/>
      <c r="J3368" s="8"/>
      <c r="K3368" s="8"/>
      <c r="L3368" s="8"/>
      <c r="M3368" s="8"/>
    </row>
    <row r="3369" spans="3:13" x14ac:dyDescent="0.25">
      <c r="C3369" s="3"/>
      <c r="D3369" s="6"/>
      <c r="E3369" s="2"/>
      <c r="F3369" s="2"/>
      <c r="G3369" s="2"/>
      <c r="H3369" s="2"/>
      <c r="I3369" s="8"/>
      <c r="J3369" s="8"/>
      <c r="K3369" s="8"/>
      <c r="L3369" s="8"/>
      <c r="M3369" s="8"/>
    </row>
    <row r="3370" spans="3:13" x14ac:dyDescent="0.25">
      <c r="C3370" s="3"/>
      <c r="D3370" s="6"/>
      <c r="E3370" s="2"/>
      <c r="F3370" s="2"/>
      <c r="G3370" s="2"/>
      <c r="H3370" s="2"/>
      <c r="I3370" s="8"/>
      <c r="J3370" s="8"/>
      <c r="K3370" s="8"/>
      <c r="L3370" s="8"/>
      <c r="M3370" s="8"/>
    </row>
    <row r="3371" spans="3:13" x14ac:dyDescent="0.25">
      <c r="C3371" s="3"/>
      <c r="D3371" s="6"/>
      <c r="E3371" s="2"/>
      <c r="F3371" s="2"/>
      <c r="G3371" s="2"/>
      <c r="H3371" s="2"/>
      <c r="I3371" s="8"/>
      <c r="J3371" s="8"/>
      <c r="K3371" s="8"/>
      <c r="L3371" s="8"/>
      <c r="M3371" s="8"/>
    </row>
    <row r="3372" spans="3:13" x14ac:dyDescent="0.25">
      <c r="C3372" s="3"/>
      <c r="D3372" s="6"/>
      <c r="E3372" s="2"/>
      <c r="F3372" s="2"/>
      <c r="G3372" s="2"/>
      <c r="H3372" s="2"/>
      <c r="I3372" s="8"/>
      <c r="J3372" s="8"/>
      <c r="K3372" s="8"/>
      <c r="L3372" s="8"/>
      <c r="M3372" s="8"/>
    </row>
    <row r="3373" spans="3:13" x14ac:dyDescent="0.25">
      <c r="C3373" s="3"/>
      <c r="D3373" s="6"/>
      <c r="E3373" s="2"/>
      <c r="F3373" s="2"/>
      <c r="G3373" s="2"/>
      <c r="H3373" s="2"/>
      <c r="I3373" s="8"/>
      <c r="J3373" s="8"/>
      <c r="K3373" s="8"/>
      <c r="L3373" s="8"/>
      <c r="M3373" s="8"/>
    </row>
    <row r="3374" spans="3:13" x14ac:dyDescent="0.25">
      <c r="C3374" s="3"/>
      <c r="D3374" s="6"/>
      <c r="E3374" s="2"/>
      <c r="F3374" s="2"/>
      <c r="G3374" s="2"/>
      <c r="H3374" s="2"/>
      <c r="I3374" s="8"/>
      <c r="J3374" s="8"/>
      <c r="K3374" s="8"/>
      <c r="L3374" s="8"/>
      <c r="M3374" s="8"/>
    </row>
    <row r="3375" spans="3:13" x14ac:dyDescent="0.25">
      <c r="C3375" s="3"/>
      <c r="D3375" s="6"/>
      <c r="E3375" s="2"/>
      <c r="F3375" s="2"/>
      <c r="G3375" s="2"/>
      <c r="H3375" s="2"/>
      <c r="I3375" s="8"/>
      <c r="J3375" s="8"/>
      <c r="K3375" s="8"/>
      <c r="L3375" s="8"/>
      <c r="M3375" s="8"/>
    </row>
    <row r="3376" spans="3:13" x14ac:dyDescent="0.25">
      <c r="C3376" s="3"/>
      <c r="D3376" s="6"/>
      <c r="E3376" s="2"/>
      <c r="F3376" s="2"/>
      <c r="G3376" s="2"/>
      <c r="H3376" s="2"/>
      <c r="I3376" s="8"/>
      <c r="J3376" s="8"/>
      <c r="K3376" s="8"/>
      <c r="L3376" s="8"/>
      <c r="M3376" s="8"/>
    </row>
    <row r="3377" spans="3:13" x14ac:dyDescent="0.25">
      <c r="C3377" s="3"/>
      <c r="D3377" s="6"/>
      <c r="E3377" s="2"/>
      <c r="F3377" s="2"/>
      <c r="G3377" s="2"/>
      <c r="H3377" s="2"/>
      <c r="I3377" s="8"/>
      <c r="J3377" s="8"/>
      <c r="K3377" s="8"/>
      <c r="L3377" s="8"/>
      <c r="M3377" s="8"/>
    </row>
    <row r="3378" spans="3:13" x14ac:dyDescent="0.25">
      <c r="C3378" s="3"/>
      <c r="D3378" s="6"/>
      <c r="E3378" s="2"/>
      <c r="F3378" s="2"/>
      <c r="G3378" s="2"/>
      <c r="H3378" s="2"/>
      <c r="I3378" s="8"/>
      <c r="J3378" s="8"/>
      <c r="K3378" s="8"/>
      <c r="L3378" s="8"/>
      <c r="M3378" s="8"/>
    </row>
    <row r="3379" spans="3:13" x14ac:dyDescent="0.25">
      <c r="C3379" s="3"/>
      <c r="D3379" s="6"/>
      <c r="E3379" s="2"/>
      <c r="F3379" s="2"/>
      <c r="G3379" s="2"/>
      <c r="H3379" s="2"/>
      <c r="I3379" s="8"/>
      <c r="J3379" s="8"/>
      <c r="K3379" s="8"/>
      <c r="L3379" s="8"/>
      <c r="M3379" s="8"/>
    </row>
    <row r="3380" spans="3:13" x14ac:dyDescent="0.25">
      <c r="C3380" s="3"/>
      <c r="D3380" s="6"/>
      <c r="E3380" s="2"/>
      <c r="F3380" s="2"/>
      <c r="G3380" s="2"/>
      <c r="H3380" s="2"/>
      <c r="I3380" s="8"/>
      <c r="J3380" s="8"/>
      <c r="K3380" s="8"/>
      <c r="L3380" s="8"/>
      <c r="M3380" s="8"/>
    </row>
    <row r="3381" spans="3:13" x14ac:dyDescent="0.25">
      <c r="C3381" s="3"/>
      <c r="D3381" s="6"/>
      <c r="E3381" s="2"/>
      <c r="F3381" s="2"/>
      <c r="G3381" s="2"/>
      <c r="H3381" s="2"/>
      <c r="I3381" s="8"/>
      <c r="J3381" s="8"/>
      <c r="K3381" s="8"/>
      <c r="L3381" s="8"/>
      <c r="M3381" s="8"/>
    </row>
    <row r="3382" spans="3:13" x14ac:dyDescent="0.25">
      <c r="C3382" s="3"/>
      <c r="D3382" s="6"/>
      <c r="E3382" s="2"/>
      <c r="F3382" s="2"/>
      <c r="G3382" s="2"/>
      <c r="H3382" s="2"/>
      <c r="I3382" s="8"/>
      <c r="J3382" s="8"/>
      <c r="K3382" s="8"/>
      <c r="L3382" s="8"/>
      <c r="M3382" s="8"/>
    </row>
    <row r="3383" spans="3:13" x14ac:dyDescent="0.25">
      <c r="C3383" s="3"/>
      <c r="D3383" s="6"/>
      <c r="E3383" s="2"/>
      <c r="F3383" s="2"/>
      <c r="G3383" s="2"/>
      <c r="H3383" s="2"/>
      <c r="I3383" s="8"/>
      <c r="J3383" s="8"/>
      <c r="K3383" s="8"/>
      <c r="L3383" s="8"/>
      <c r="M3383" s="8"/>
    </row>
    <row r="3384" spans="3:13" x14ac:dyDescent="0.25">
      <c r="C3384" s="3"/>
      <c r="D3384" s="6"/>
      <c r="E3384" s="2"/>
      <c r="F3384" s="2"/>
      <c r="G3384" s="2"/>
      <c r="H3384" s="2"/>
      <c r="I3384" s="8"/>
      <c r="J3384" s="8"/>
      <c r="K3384" s="8"/>
      <c r="L3384" s="8"/>
      <c r="M3384" s="8"/>
    </row>
    <row r="3385" spans="3:13" x14ac:dyDescent="0.25">
      <c r="C3385" s="3"/>
      <c r="D3385" s="6"/>
      <c r="E3385" s="2"/>
      <c r="F3385" s="2"/>
      <c r="G3385" s="2"/>
      <c r="H3385" s="2"/>
      <c r="I3385" s="8"/>
      <c r="J3385" s="8"/>
      <c r="K3385" s="8"/>
      <c r="L3385" s="8"/>
      <c r="M3385" s="8"/>
    </row>
    <row r="3386" spans="3:13" x14ac:dyDescent="0.25">
      <c r="C3386" s="3"/>
      <c r="D3386" s="6"/>
      <c r="E3386" s="2"/>
      <c r="F3386" s="2"/>
      <c r="G3386" s="2"/>
      <c r="H3386" s="2"/>
      <c r="I3386" s="8"/>
      <c r="J3386" s="8"/>
      <c r="K3386" s="8"/>
      <c r="L3386" s="8"/>
      <c r="M3386" s="8"/>
    </row>
    <row r="3387" spans="3:13" x14ac:dyDescent="0.25">
      <c r="C3387" s="3"/>
      <c r="D3387" s="6"/>
      <c r="E3387" s="2"/>
      <c r="F3387" s="2"/>
      <c r="G3387" s="2"/>
      <c r="H3387" s="2"/>
      <c r="I3387" s="8"/>
      <c r="J3387" s="8"/>
      <c r="K3387" s="8"/>
      <c r="L3387" s="8"/>
      <c r="M3387" s="8"/>
    </row>
    <row r="3388" spans="3:13" x14ac:dyDescent="0.25">
      <c r="C3388" s="3"/>
      <c r="D3388" s="6"/>
      <c r="E3388" s="2"/>
      <c r="F3388" s="2"/>
      <c r="G3388" s="2"/>
      <c r="H3388" s="2"/>
      <c r="I3388" s="8"/>
      <c r="J3388" s="8"/>
      <c r="K3388" s="8"/>
      <c r="L3388" s="8"/>
      <c r="M3388" s="8"/>
    </row>
    <row r="3389" spans="3:13" x14ac:dyDescent="0.25">
      <c r="C3389" s="3"/>
      <c r="D3389" s="6"/>
      <c r="E3389" s="2"/>
      <c r="F3389" s="2"/>
      <c r="G3389" s="2"/>
      <c r="H3389" s="2"/>
      <c r="I3389" s="8"/>
      <c r="J3389" s="8"/>
      <c r="K3389" s="8"/>
      <c r="L3389" s="8"/>
      <c r="M3389" s="8"/>
    </row>
    <row r="3390" spans="3:13" x14ac:dyDescent="0.25">
      <c r="C3390" s="3"/>
      <c r="D3390" s="6"/>
      <c r="E3390" s="2"/>
      <c r="F3390" s="2"/>
      <c r="G3390" s="2"/>
      <c r="H3390" s="2"/>
      <c r="I3390" s="8"/>
      <c r="J3390" s="8"/>
      <c r="K3390" s="8"/>
      <c r="L3390" s="8"/>
      <c r="M3390" s="8"/>
    </row>
    <row r="3391" spans="3:13" x14ac:dyDescent="0.25">
      <c r="C3391" s="3"/>
      <c r="D3391" s="6"/>
      <c r="E3391" s="2"/>
      <c r="F3391" s="2"/>
      <c r="G3391" s="2"/>
      <c r="H3391" s="2"/>
      <c r="I3391" s="8"/>
      <c r="J3391" s="8"/>
      <c r="K3391" s="8"/>
      <c r="L3391" s="8"/>
      <c r="M3391" s="8"/>
    </row>
    <row r="3392" spans="3:13" x14ac:dyDescent="0.25">
      <c r="C3392" s="3"/>
      <c r="D3392" s="6"/>
      <c r="E3392" s="2"/>
      <c r="F3392" s="2"/>
      <c r="G3392" s="2"/>
      <c r="H3392" s="2"/>
      <c r="I3392" s="8"/>
      <c r="J3392" s="8"/>
      <c r="K3392" s="8"/>
      <c r="L3392" s="8"/>
      <c r="M3392" s="8"/>
    </row>
    <row r="3393" spans="3:13" x14ac:dyDescent="0.25">
      <c r="C3393" s="3"/>
      <c r="D3393" s="6"/>
      <c r="E3393" s="2"/>
      <c r="F3393" s="2"/>
      <c r="G3393" s="2"/>
      <c r="H3393" s="2"/>
      <c r="I3393" s="8"/>
      <c r="J3393" s="8"/>
      <c r="K3393" s="8"/>
      <c r="L3393" s="8"/>
      <c r="M3393" s="8"/>
    </row>
    <row r="3394" spans="3:13" x14ac:dyDescent="0.25">
      <c r="C3394" s="3"/>
      <c r="D3394" s="6"/>
      <c r="E3394" s="2"/>
      <c r="F3394" s="2"/>
      <c r="G3394" s="2"/>
      <c r="H3394" s="2"/>
      <c r="I3394" s="8"/>
      <c r="J3394" s="8"/>
      <c r="K3394" s="8"/>
      <c r="L3394" s="8"/>
      <c r="M3394" s="8"/>
    </row>
    <row r="3395" spans="3:13" x14ac:dyDescent="0.25">
      <c r="C3395" s="3"/>
      <c r="D3395" s="6"/>
      <c r="E3395" s="2"/>
      <c r="F3395" s="2"/>
      <c r="G3395" s="2"/>
      <c r="H3395" s="2"/>
      <c r="I3395" s="8"/>
      <c r="J3395" s="8"/>
      <c r="K3395" s="8"/>
      <c r="L3395" s="8"/>
      <c r="M3395" s="8"/>
    </row>
    <row r="3396" spans="3:13" x14ac:dyDescent="0.25">
      <c r="C3396" s="3"/>
      <c r="D3396" s="6"/>
      <c r="E3396" s="2"/>
      <c r="F3396" s="2"/>
      <c r="G3396" s="2"/>
      <c r="H3396" s="2"/>
      <c r="I3396" s="8"/>
      <c r="J3396" s="8"/>
      <c r="K3396" s="8"/>
      <c r="L3396" s="8"/>
      <c r="M3396" s="8"/>
    </row>
    <row r="3397" spans="3:13" x14ac:dyDescent="0.25">
      <c r="C3397" s="3"/>
      <c r="D3397" s="6"/>
      <c r="E3397" s="2"/>
      <c r="F3397" s="2"/>
      <c r="G3397" s="2"/>
      <c r="H3397" s="2"/>
      <c r="I3397" s="8"/>
      <c r="J3397" s="8"/>
      <c r="K3397" s="8"/>
      <c r="L3397" s="8"/>
      <c r="M3397" s="8"/>
    </row>
    <row r="3398" spans="3:13" x14ac:dyDescent="0.25">
      <c r="C3398" s="3"/>
      <c r="D3398" s="6"/>
      <c r="E3398" s="2"/>
      <c r="F3398" s="2"/>
      <c r="G3398" s="2"/>
      <c r="H3398" s="2"/>
      <c r="I3398" s="8"/>
      <c r="J3398" s="8"/>
      <c r="K3398" s="8"/>
      <c r="L3398" s="8"/>
      <c r="M3398" s="8"/>
    </row>
    <row r="3399" spans="3:13" x14ac:dyDescent="0.25">
      <c r="C3399" s="3"/>
      <c r="D3399" s="6"/>
      <c r="E3399" s="2"/>
      <c r="F3399" s="2"/>
      <c r="G3399" s="2"/>
      <c r="H3399" s="2"/>
      <c r="I3399" s="8"/>
      <c r="J3399" s="8"/>
      <c r="K3399" s="8"/>
      <c r="L3399" s="8"/>
      <c r="M3399" s="8"/>
    </row>
    <row r="3400" spans="3:13" x14ac:dyDescent="0.25">
      <c r="C3400" s="3"/>
      <c r="D3400" s="6"/>
      <c r="E3400" s="2"/>
      <c r="F3400" s="2"/>
      <c r="G3400" s="2"/>
      <c r="H3400" s="2"/>
      <c r="I3400" s="8"/>
      <c r="J3400" s="8"/>
      <c r="K3400" s="8"/>
      <c r="L3400" s="8"/>
      <c r="M3400" s="8"/>
    </row>
    <row r="3401" spans="3:13" x14ac:dyDescent="0.25">
      <c r="C3401" s="3"/>
      <c r="D3401" s="6"/>
      <c r="E3401" s="2"/>
      <c r="F3401" s="2"/>
      <c r="G3401" s="2"/>
      <c r="H3401" s="2"/>
      <c r="I3401" s="8"/>
      <c r="J3401" s="8"/>
      <c r="K3401" s="8"/>
      <c r="L3401" s="8"/>
      <c r="M3401" s="8"/>
    </row>
    <row r="3402" spans="3:13" x14ac:dyDescent="0.25">
      <c r="C3402" s="3"/>
      <c r="D3402" s="6"/>
      <c r="E3402" s="2"/>
      <c r="F3402" s="2"/>
      <c r="G3402" s="2"/>
      <c r="H3402" s="2"/>
      <c r="I3402" s="8"/>
      <c r="J3402" s="8"/>
      <c r="K3402" s="8"/>
      <c r="L3402" s="8"/>
      <c r="M3402" s="8"/>
    </row>
    <row r="3403" spans="3:13" x14ac:dyDescent="0.25">
      <c r="C3403" s="3"/>
      <c r="D3403" s="6"/>
      <c r="E3403" s="2"/>
      <c r="F3403" s="2"/>
      <c r="G3403" s="2"/>
      <c r="H3403" s="2"/>
      <c r="I3403" s="8"/>
      <c r="J3403" s="8"/>
      <c r="K3403" s="8"/>
      <c r="L3403" s="8"/>
      <c r="M3403" s="8"/>
    </row>
    <row r="3404" spans="3:13" x14ac:dyDescent="0.25">
      <c r="C3404" s="3"/>
      <c r="D3404" s="6"/>
      <c r="E3404" s="2"/>
      <c r="F3404" s="2"/>
      <c r="G3404" s="2"/>
      <c r="H3404" s="2"/>
      <c r="I3404" s="8"/>
      <c r="J3404" s="8"/>
      <c r="K3404" s="8"/>
      <c r="L3404" s="8"/>
      <c r="M3404" s="8"/>
    </row>
    <row r="3405" spans="3:13" x14ac:dyDescent="0.25">
      <c r="C3405" s="3"/>
      <c r="D3405" s="6"/>
      <c r="E3405" s="2"/>
      <c r="F3405" s="2"/>
      <c r="G3405" s="2"/>
      <c r="H3405" s="2"/>
      <c r="I3405" s="8"/>
      <c r="J3405" s="8"/>
      <c r="K3405" s="8"/>
      <c r="L3405" s="8"/>
      <c r="M3405" s="8"/>
    </row>
    <row r="3406" spans="3:13" x14ac:dyDescent="0.25">
      <c r="C3406" s="3"/>
      <c r="D3406" s="6"/>
      <c r="E3406" s="2"/>
      <c r="F3406" s="2"/>
      <c r="G3406" s="2"/>
      <c r="H3406" s="2"/>
      <c r="I3406" s="8"/>
      <c r="J3406" s="8"/>
      <c r="K3406" s="8"/>
      <c r="L3406" s="8"/>
      <c r="M3406" s="8"/>
    </row>
    <row r="3407" spans="3:13" x14ac:dyDescent="0.25">
      <c r="C3407" s="3"/>
      <c r="D3407" s="6"/>
      <c r="E3407" s="2"/>
      <c r="F3407" s="2"/>
      <c r="G3407" s="2"/>
      <c r="H3407" s="2"/>
      <c r="I3407" s="8"/>
      <c r="J3407" s="8"/>
      <c r="K3407" s="8"/>
      <c r="L3407" s="8"/>
      <c r="M3407" s="8"/>
    </row>
    <row r="3408" spans="3:13" x14ac:dyDescent="0.25">
      <c r="C3408" s="3"/>
      <c r="D3408" s="6"/>
      <c r="E3408" s="2"/>
      <c r="F3408" s="2"/>
      <c r="G3408" s="2"/>
      <c r="H3408" s="2"/>
      <c r="I3408" s="8"/>
      <c r="J3408" s="8"/>
      <c r="K3408" s="8"/>
      <c r="L3408" s="8"/>
      <c r="M3408" s="8"/>
    </row>
    <row r="3409" spans="3:13" x14ac:dyDescent="0.25">
      <c r="C3409" s="3"/>
      <c r="D3409" s="6"/>
      <c r="E3409" s="2"/>
      <c r="F3409" s="2"/>
      <c r="G3409" s="2"/>
      <c r="H3409" s="2"/>
      <c r="I3409" s="8"/>
      <c r="J3409" s="8"/>
      <c r="K3409" s="8"/>
      <c r="L3409" s="8"/>
      <c r="M3409" s="8"/>
    </row>
    <row r="3410" spans="3:13" x14ac:dyDescent="0.25">
      <c r="C3410" s="3"/>
      <c r="D3410" s="6"/>
      <c r="E3410" s="2"/>
      <c r="F3410" s="2"/>
      <c r="G3410" s="2"/>
      <c r="H3410" s="2"/>
      <c r="I3410" s="8"/>
      <c r="J3410" s="8"/>
      <c r="K3410" s="8"/>
      <c r="L3410" s="8"/>
      <c r="M3410" s="8"/>
    </row>
    <row r="3411" spans="3:13" x14ac:dyDescent="0.25">
      <c r="C3411" s="3"/>
      <c r="D3411" s="6"/>
      <c r="E3411" s="2"/>
      <c r="F3411" s="2"/>
      <c r="G3411" s="2"/>
      <c r="H3411" s="2"/>
      <c r="I3411" s="8"/>
      <c r="J3411" s="8"/>
      <c r="K3411" s="8"/>
      <c r="L3411" s="8"/>
      <c r="M3411" s="8"/>
    </row>
    <row r="3412" spans="3:13" x14ac:dyDescent="0.25">
      <c r="C3412" s="3"/>
      <c r="D3412" s="6"/>
      <c r="E3412" s="2"/>
      <c r="F3412" s="2"/>
      <c r="G3412" s="2"/>
      <c r="H3412" s="2"/>
      <c r="I3412" s="8"/>
      <c r="J3412" s="8"/>
      <c r="K3412" s="8"/>
      <c r="L3412" s="8"/>
      <c r="M3412" s="8"/>
    </row>
    <row r="3413" spans="3:13" x14ac:dyDescent="0.25">
      <c r="C3413" s="3"/>
      <c r="D3413" s="6"/>
      <c r="E3413" s="2"/>
      <c r="F3413" s="2"/>
      <c r="G3413" s="2"/>
      <c r="H3413" s="2"/>
      <c r="I3413" s="8"/>
      <c r="J3413" s="8"/>
      <c r="K3413" s="8"/>
      <c r="L3413" s="8"/>
      <c r="M3413" s="8"/>
    </row>
    <row r="3414" spans="3:13" x14ac:dyDescent="0.25">
      <c r="C3414" s="3"/>
      <c r="D3414" s="6"/>
      <c r="E3414" s="2"/>
      <c r="F3414" s="2"/>
      <c r="G3414" s="2"/>
      <c r="H3414" s="2"/>
      <c r="I3414" s="8"/>
      <c r="J3414" s="8"/>
      <c r="K3414" s="8"/>
      <c r="L3414" s="8"/>
      <c r="M3414" s="8"/>
    </row>
    <row r="3415" spans="3:13" x14ac:dyDescent="0.25">
      <c r="C3415" s="3"/>
      <c r="D3415" s="6"/>
      <c r="E3415" s="2"/>
      <c r="F3415" s="2"/>
      <c r="G3415" s="2"/>
      <c r="H3415" s="2"/>
      <c r="I3415" s="8"/>
      <c r="J3415" s="8"/>
      <c r="K3415" s="8"/>
      <c r="L3415" s="8"/>
      <c r="M3415" s="8"/>
    </row>
    <row r="3416" spans="3:13" x14ac:dyDescent="0.25">
      <c r="C3416" s="3"/>
      <c r="D3416" s="6"/>
      <c r="E3416" s="2"/>
      <c r="F3416" s="2"/>
      <c r="G3416" s="2"/>
      <c r="H3416" s="2"/>
      <c r="I3416" s="8"/>
      <c r="J3416" s="8"/>
      <c r="K3416" s="8"/>
      <c r="L3416" s="8"/>
      <c r="M3416" s="8"/>
    </row>
    <row r="3417" spans="3:13" x14ac:dyDescent="0.25">
      <c r="C3417" s="3"/>
      <c r="D3417" s="6"/>
      <c r="E3417" s="2"/>
      <c r="F3417" s="2"/>
      <c r="G3417" s="2"/>
      <c r="H3417" s="2"/>
      <c r="I3417" s="8"/>
      <c r="J3417" s="8"/>
      <c r="K3417" s="8"/>
      <c r="L3417" s="8"/>
      <c r="M3417" s="8"/>
    </row>
    <row r="3418" spans="3:13" x14ac:dyDescent="0.25">
      <c r="C3418" s="3"/>
      <c r="D3418" s="6"/>
      <c r="E3418" s="2"/>
      <c r="F3418" s="2"/>
      <c r="G3418" s="2"/>
      <c r="H3418" s="2"/>
      <c r="I3418" s="8"/>
      <c r="J3418" s="8"/>
      <c r="K3418" s="8"/>
      <c r="L3418" s="8"/>
      <c r="M3418" s="8"/>
    </row>
    <row r="3419" spans="3:13" x14ac:dyDescent="0.25">
      <c r="C3419" s="3"/>
      <c r="D3419" s="6"/>
      <c r="E3419" s="2"/>
      <c r="F3419" s="2"/>
      <c r="G3419" s="2"/>
      <c r="H3419" s="2"/>
      <c r="I3419" s="8"/>
      <c r="J3419" s="8"/>
      <c r="K3419" s="8"/>
      <c r="L3419" s="8"/>
      <c r="M3419" s="8"/>
    </row>
    <row r="3420" spans="3:13" x14ac:dyDescent="0.25">
      <c r="C3420" s="3"/>
      <c r="D3420" s="6"/>
      <c r="E3420" s="2"/>
      <c r="F3420" s="2"/>
      <c r="G3420" s="2"/>
      <c r="H3420" s="2"/>
      <c r="I3420" s="8"/>
      <c r="J3420" s="8"/>
      <c r="K3420" s="8"/>
      <c r="L3420" s="8"/>
      <c r="M3420" s="8"/>
    </row>
    <row r="3421" spans="3:13" x14ac:dyDescent="0.25">
      <c r="C3421" s="3"/>
      <c r="D3421" s="6"/>
      <c r="E3421" s="2"/>
      <c r="F3421" s="2"/>
      <c r="G3421" s="2"/>
      <c r="H3421" s="2"/>
      <c r="I3421" s="8"/>
      <c r="J3421" s="8"/>
      <c r="K3421" s="8"/>
      <c r="L3421" s="8"/>
      <c r="M3421" s="8"/>
    </row>
    <row r="3422" spans="3:13" x14ac:dyDescent="0.25">
      <c r="C3422" s="3"/>
      <c r="D3422" s="6"/>
      <c r="E3422" s="2"/>
      <c r="F3422" s="2"/>
      <c r="G3422" s="2"/>
      <c r="H3422" s="2"/>
      <c r="I3422" s="8"/>
      <c r="J3422" s="8"/>
      <c r="K3422" s="8"/>
      <c r="L3422" s="8"/>
      <c r="M3422" s="8"/>
    </row>
    <row r="3423" spans="3:13" x14ac:dyDescent="0.25">
      <c r="C3423" s="3"/>
      <c r="D3423" s="6"/>
      <c r="E3423" s="2"/>
      <c r="F3423" s="2"/>
      <c r="G3423" s="2"/>
      <c r="H3423" s="2"/>
      <c r="I3423" s="8"/>
      <c r="J3423" s="8"/>
      <c r="K3423" s="8"/>
      <c r="L3423" s="8"/>
      <c r="M3423" s="8"/>
    </row>
    <row r="3424" spans="3:13" x14ac:dyDescent="0.25">
      <c r="C3424" s="3"/>
      <c r="D3424" s="6"/>
      <c r="E3424" s="2"/>
      <c r="F3424" s="2"/>
      <c r="G3424" s="2"/>
      <c r="H3424" s="2"/>
      <c r="I3424" s="8"/>
      <c r="J3424" s="8"/>
      <c r="K3424" s="8"/>
      <c r="L3424" s="8"/>
      <c r="M3424" s="8"/>
    </row>
    <row r="3425" spans="3:13" x14ac:dyDescent="0.25">
      <c r="C3425" s="3"/>
      <c r="D3425" s="6"/>
      <c r="E3425" s="2"/>
      <c r="F3425" s="2"/>
      <c r="G3425" s="2"/>
      <c r="H3425" s="2"/>
      <c r="I3425" s="8"/>
      <c r="J3425" s="8"/>
      <c r="K3425" s="8"/>
      <c r="L3425" s="8"/>
      <c r="M3425" s="8"/>
    </row>
    <row r="3426" spans="3:13" x14ac:dyDescent="0.25">
      <c r="C3426" s="3"/>
      <c r="D3426" s="6"/>
      <c r="E3426" s="2"/>
      <c r="F3426" s="2"/>
      <c r="G3426" s="2"/>
      <c r="H3426" s="2"/>
      <c r="I3426" s="8"/>
      <c r="J3426" s="8"/>
      <c r="K3426" s="8"/>
      <c r="L3426" s="8"/>
      <c r="M3426" s="8"/>
    </row>
    <row r="3427" spans="3:13" x14ac:dyDescent="0.25">
      <c r="C3427" s="3"/>
      <c r="D3427" s="6"/>
      <c r="E3427" s="2"/>
      <c r="F3427" s="2"/>
      <c r="G3427" s="2"/>
      <c r="H3427" s="2"/>
      <c r="I3427" s="8"/>
      <c r="J3427" s="8"/>
      <c r="K3427" s="8"/>
      <c r="L3427" s="8"/>
      <c r="M3427" s="8"/>
    </row>
    <row r="3428" spans="3:13" x14ac:dyDescent="0.25">
      <c r="C3428" s="3"/>
      <c r="D3428" s="6"/>
      <c r="E3428" s="2"/>
      <c r="F3428" s="2"/>
      <c r="G3428" s="2"/>
      <c r="H3428" s="2"/>
      <c r="I3428" s="8"/>
      <c r="J3428" s="8"/>
      <c r="K3428" s="8"/>
      <c r="L3428" s="8"/>
      <c r="M3428" s="8"/>
    </row>
    <row r="3429" spans="3:13" x14ac:dyDescent="0.25">
      <c r="C3429" s="3"/>
      <c r="D3429" s="6"/>
      <c r="E3429" s="2"/>
      <c r="F3429" s="2"/>
      <c r="G3429" s="2"/>
      <c r="H3429" s="2"/>
      <c r="I3429" s="8"/>
      <c r="J3429" s="8"/>
      <c r="K3429" s="8"/>
      <c r="L3429" s="8"/>
      <c r="M3429" s="8"/>
    </row>
    <row r="3430" spans="3:13" x14ac:dyDescent="0.25">
      <c r="C3430" s="3"/>
      <c r="D3430" s="6"/>
      <c r="E3430" s="2"/>
      <c r="F3430" s="2"/>
      <c r="G3430" s="2"/>
      <c r="H3430" s="2"/>
      <c r="I3430" s="8"/>
      <c r="J3430" s="8"/>
      <c r="K3430" s="8"/>
      <c r="L3430" s="8"/>
      <c r="M3430" s="8"/>
    </row>
    <row r="3431" spans="3:13" x14ac:dyDescent="0.25">
      <c r="C3431" s="3"/>
      <c r="D3431" s="6"/>
      <c r="E3431" s="2"/>
      <c r="F3431" s="2"/>
      <c r="G3431" s="2"/>
      <c r="H3431" s="2"/>
      <c r="I3431" s="8"/>
      <c r="J3431" s="8"/>
      <c r="K3431" s="8"/>
      <c r="L3431" s="8"/>
      <c r="M3431" s="8"/>
    </row>
    <row r="3432" spans="3:13" x14ac:dyDescent="0.25">
      <c r="C3432" s="3"/>
      <c r="D3432" s="6"/>
      <c r="E3432" s="2"/>
      <c r="F3432" s="2"/>
      <c r="G3432" s="2"/>
      <c r="H3432" s="2"/>
      <c r="I3432" s="8"/>
      <c r="J3432" s="8"/>
      <c r="K3432" s="8"/>
      <c r="L3432" s="8"/>
      <c r="M3432" s="8"/>
    </row>
    <row r="3433" spans="3:13" x14ac:dyDescent="0.25">
      <c r="C3433" s="3"/>
      <c r="D3433" s="6"/>
      <c r="E3433" s="2"/>
      <c r="F3433" s="2"/>
      <c r="G3433" s="2"/>
      <c r="H3433" s="2"/>
      <c r="I3433" s="8"/>
      <c r="J3433" s="8"/>
      <c r="K3433" s="8"/>
      <c r="L3433" s="8"/>
      <c r="M3433" s="8"/>
    </row>
    <row r="3434" spans="3:13" x14ac:dyDescent="0.25">
      <c r="C3434" s="3"/>
      <c r="D3434" s="6"/>
      <c r="E3434" s="2"/>
      <c r="F3434" s="2"/>
      <c r="G3434" s="2"/>
      <c r="H3434" s="2"/>
      <c r="I3434" s="8"/>
      <c r="J3434" s="8"/>
      <c r="K3434" s="8"/>
      <c r="L3434" s="8"/>
      <c r="M3434" s="8"/>
    </row>
    <row r="3435" spans="3:13" x14ac:dyDescent="0.25">
      <c r="C3435" s="3"/>
      <c r="D3435" s="6"/>
      <c r="E3435" s="2"/>
      <c r="F3435" s="2"/>
      <c r="G3435" s="2"/>
      <c r="H3435" s="2"/>
      <c r="I3435" s="8"/>
      <c r="J3435" s="8"/>
      <c r="K3435" s="8"/>
      <c r="L3435" s="8"/>
      <c r="M3435" s="8"/>
    </row>
    <row r="3436" spans="3:13" x14ac:dyDescent="0.25">
      <c r="C3436" s="3"/>
      <c r="D3436" s="6"/>
      <c r="E3436" s="2"/>
      <c r="F3436" s="2"/>
      <c r="G3436" s="2"/>
      <c r="H3436" s="2"/>
      <c r="I3436" s="8"/>
      <c r="J3436" s="8"/>
      <c r="K3436" s="8"/>
      <c r="L3436" s="8"/>
      <c r="M3436" s="8"/>
    </row>
    <row r="3437" spans="3:13" x14ac:dyDescent="0.25">
      <c r="C3437" s="3"/>
      <c r="D3437" s="6"/>
      <c r="E3437" s="2"/>
      <c r="F3437" s="2"/>
      <c r="G3437" s="2"/>
      <c r="H3437" s="2"/>
      <c r="I3437" s="8"/>
      <c r="J3437" s="8"/>
      <c r="K3437" s="8"/>
      <c r="L3437" s="8"/>
      <c r="M3437" s="8"/>
    </row>
    <row r="3438" spans="3:13" x14ac:dyDescent="0.25">
      <c r="C3438" s="3"/>
      <c r="D3438" s="6"/>
      <c r="E3438" s="2"/>
      <c r="F3438" s="2"/>
      <c r="G3438" s="2"/>
      <c r="H3438" s="2"/>
      <c r="I3438" s="8"/>
      <c r="J3438" s="8"/>
      <c r="K3438" s="8"/>
      <c r="L3438" s="8"/>
      <c r="M3438" s="8"/>
    </row>
    <row r="3439" spans="3:13" x14ac:dyDescent="0.25">
      <c r="C3439" s="3"/>
      <c r="D3439" s="6"/>
      <c r="E3439" s="2"/>
      <c r="F3439" s="2"/>
      <c r="G3439" s="2"/>
      <c r="H3439" s="2"/>
      <c r="I3439" s="8"/>
      <c r="J3439" s="8"/>
      <c r="K3439" s="8"/>
      <c r="L3439" s="8"/>
      <c r="M3439" s="8"/>
    </row>
    <row r="3440" spans="3:13" x14ac:dyDescent="0.25">
      <c r="C3440" s="3"/>
      <c r="D3440" s="6"/>
      <c r="E3440" s="2"/>
      <c r="F3440" s="2"/>
      <c r="G3440" s="2"/>
      <c r="H3440" s="2"/>
      <c r="I3440" s="8"/>
      <c r="J3440" s="8"/>
      <c r="K3440" s="8"/>
      <c r="L3440" s="8"/>
      <c r="M3440" s="8"/>
    </row>
    <row r="3441" spans="3:13" x14ac:dyDescent="0.25">
      <c r="C3441" s="3"/>
      <c r="D3441" s="6"/>
      <c r="E3441" s="2"/>
      <c r="F3441" s="2"/>
      <c r="G3441" s="2"/>
      <c r="H3441" s="2"/>
      <c r="I3441" s="8"/>
      <c r="J3441" s="8"/>
      <c r="K3441" s="8"/>
      <c r="L3441" s="8"/>
      <c r="M3441" s="8"/>
    </row>
    <row r="3442" spans="3:13" x14ac:dyDescent="0.25">
      <c r="C3442" s="3"/>
      <c r="D3442" s="6"/>
      <c r="E3442" s="2"/>
      <c r="F3442" s="2"/>
      <c r="G3442" s="2"/>
      <c r="H3442" s="2"/>
      <c r="I3442" s="8"/>
      <c r="J3442" s="8"/>
      <c r="K3442" s="8"/>
      <c r="L3442" s="8"/>
      <c r="M3442" s="8"/>
    </row>
    <row r="3443" spans="3:13" x14ac:dyDescent="0.25">
      <c r="C3443" s="3"/>
      <c r="D3443" s="6"/>
      <c r="E3443" s="2"/>
      <c r="F3443" s="2"/>
      <c r="G3443" s="2"/>
      <c r="H3443" s="2"/>
      <c r="I3443" s="8"/>
      <c r="J3443" s="8"/>
      <c r="K3443" s="8"/>
      <c r="L3443" s="8"/>
      <c r="M3443" s="8"/>
    </row>
    <row r="3444" spans="3:13" x14ac:dyDescent="0.25">
      <c r="C3444" s="3"/>
      <c r="D3444" s="6"/>
      <c r="E3444" s="2"/>
      <c r="F3444" s="2"/>
      <c r="G3444" s="2"/>
      <c r="H3444" s="2"/>
      <c r="I3444" s="8"/>
      <c r="J3444" s="8"/>
      <c r="K3444" s="8"/>
      <c r="L3444" s="8"/>
      <c r="M3444" s="8"/>
    </row>
    <row r="3445" spans="3:13" x14ac:dyDescent="0.25">
      <c r="C3445" s="3"/>
      <c r="D3445" s="6"/>
      <c r="E3445" s="2"/>
      <c r="F3445" s="2"/>
      <c r="G3445" s="2"/>
      <c r="H3445" s="2"/>
      <c r="I3445" s="8"/>
      <c r="J3445" s="8"/>
      <c r="K3445" s="8"/>
      <c r="L3445" s="8"/>
      <c r="M3445" s="8"/>
    </row>
    <row r="3446" spans="3:13" x14ac:dyDescent="0.25">
      <c r="C3446" s="3"/>
      <c r="D3446" s="6"/>
      <c r="E3446" s="2"/>
      <c r="F3446" s="2"/>
      <c r="G3446" s="2"/>
      <c r="H3446" s="2"/>
      <c r="I3446" s="8"/>
      <c r="J3446" s="8"/>
      <c r="K3446" s="8"/>
      <c r="L3446" s="8"/>
      <c r="M3446" s="8"/>
    </row>
    <row r="3447" spans="3:13" x14ac:dyDescent="0.25">
      <c r="C3447" s="3"/>
      <c r="D3447" s="6"/>
      <c r="E3447" s="2"/>
      <c r="F3447" s="2"/>
      <c r="G3447" s="2"/>
      <c r="H3447" s="2"/>
      <c r="I3447" s="8"/>
      <c r="J3447" s="8"/>
      <c r="K3447" s="8"/>
      <c r="L3447" s="8"/>
      <c r="M3447" s="8"/>
    </row>
    <row r="3448" spans="3:13" x14ac:dyDescent="0.25">
      <c r="C3448" s="3"/>
      <c r="D3448" s="6"/>
      <c r="E3448" s="2"/>
      <c r="F3448" s="2"/>
      <c r="G3448" s="2"/>
      <c r="H3448" s="2"/>
      <c r="I3448" s="8"/>
      <c r="J3448" s="8"/>
      <c r="K3448" s="8"/>
      <c r="L3448" s="8"/>
      <c r="M3448" s="8"/>
    </row>
    <row r="3449" spans="3:13" x14ac:dyDescent="0.25">
      <c r="C3449" s="3"/>
      <c r="D3449" s="6"/>
      <c r="E3449" s="2"/>
      <c r="F3449" s="2"/>
      <c r="G3449" s="2"/>
      <c r="H3449" s="2"/>
      <c r="I3449" s="8"/>
      <c r="J3449" s="8"/>
      <c r="K3449" s="8"/>
      <c r="L3449" s="8"/>
      <c r="M3449" s="8"/>
    </row>
    <row r="3450" spans="3:13" x14ac:dyDescent="0.25">
      <c r="C3450" s="3"/>
      <c r="D3450" s="6"/>
      <c r="E3450" s="2"/>
      <c r="F3450" s="2"/>
      <c r="G3450" s="2"/>
      <c r="H3450" s="2"/>
      <c r="I3450" s="8"/>
      <c r="J3450" s="8"/>
      <c r="K3450" s="8"/>
      <c r="L3450" s="8"/>
      <c r="M3450" s="8"/>
    </row>
    <row r="3451" spans="3:13" x14ac:dyDescent="0.25">
      <c r="C3451" s="3"/>
      <c r="D3451" s="6"/>
      <c r="E3451" s="2"/>
      <c r="F3451" s="2"/>
      <c r="G3451" s="2"/>
      <c r="H3451" s="2"/>
      <c r="I3451" s="8"/>
      <c r="J3451" s="8"/>
      <c r="K3451" s="8"/>
      <c r="L3451" s="8"/>
      <c r="M3451" s="8"/>
    </row>
    <row r="3452" spans="3:13" x14ac:dyDescent="0.25">
      <c r="C3452" s="3"/>
      <c r="D3452" s="6"/>
      <c r="E3452" s="2"/>
      <c r="F3452" s="2"/>
      <c r="G3452" s="2"/>
      <c r="H3452" s="2"/>
      <c r="I3452" s="8"/>
      <c r="J3452" s="8"/>
      <c r="K3452" s="8"/>
      <c r="L3452" s="8"/>
      <c r="M3452" s="8"/>
    </row>
    <row r="3453" spans="3:13" x14ac:dyDescent="0.25">
      <c r="C3453" s="3"/>
      <c r="D3453" s="6"/>
      <c r="E3453" s="2"/>
      <c r="F3453" s="2"/>
      <c r="G3453" s="2"/>
      <c r="H3453" s="2"/>
      <c r="I3453" s="8"/>
      <c r="J3453" s="8"/>
      <c r="K3453" s="8"/>
      <c r="L3453" s="8"/>
      <c r="M3453" s="8"/>
    </row>
    <row r="3454" spans="3:13" x14ac:dyDescent="0.25">
      <c r="C3454" s="3"/>
      <c r="D3454" s="6"/>
      <c r="E3454" s="2"/>
      <c r="F3454" s="2"/>
      <c r="G3454" s="2"/>
      <c r="H3454" s="2"/>
      <c r="I3454" s="8"/>
      <c r="J3454" s="8"/>
      <c r="K3454" s="8"/>
      <c r="L3454" s="8"/>
      <c r="M3454" s="8"/>
    </row>
    <row r="3455" spans="3:13" x14ac:dyDescent="0.25">
      <c r="C3455" s="3"/>
      <c r="D3455" s="6"/>
      <c r="E3455" s="2"/>
      <c r="F3455" s="2"/>
      <c r="G3455" s="2"/>
      <c r="H3455" s="2"/>
      <c r="I3455" s="8"/>
      <c r="J3455" s="8"/>
      <c r="K3455" s="8"/>
      <c r="L3455" s="8"/>
      <c r="M3455" s="8"/>
    </row>
    <row r="3456" spans="3:13" x14ac:dyDescent="0.25">
      <c r="C3456" s="3"/>
      <c r="D3456" s="6"/>
      <c r="E3456" s="2"/>
      <c r="F3456" s="2"/>
      <c r="G3456" s="2"/>
      <c r="H3456" s="2"/>
      <c r="I3456" s="8"/>
      <c r="J3456" s="8"/>
      <c r="K3456" s="8"/>
      <c r="L3456" s="8"/>
      <c r="M3456" s="8"/>
    </row>
    <row r="3457" spans="3:13" x14ac:dyDescent="0.25">
      <c r="C3457" s="3"/>
      <c r="D3457" s="6"/>
      <c r="E3457" s="2"/>
      <c r="F3457" s="2"/>
      <c r="G3457" s="2"/>
      <c r="H3457" s="2"/>
      <c r="I3457" s="8"/>
      <c r="J3457" s="8"/>
      <c r="K3457" s="8"/>
      <c r="L3457" s="8"/>
      <c r="M3457" s="8"/>
    </row>
    <row r="3458" spans="3:13" x14ac:dyDescent="0.25">
      <c r="C3458" s="3"/>
      <c r="D3458" s="6"/>
      <c r="E3458" s="2"/>
      <c r="F3458" s="2"/>
      <c r="G3458" s="2"/>
      <c r="H3458" s="2"/>
      <c r="I3458" s="8"/>
      <c r="J3458" s="8"/>
      <c r="K3458" s="8"/>
      <c r="L3458" s="8"/>
      <c r="M3458" s="8"/>
    </row>
    <row r="3459" spans="3:13" x14ac:dyDescent="0.25">
      <c r="C3459" s="3"/>
      <c r="D3459" s="6"/>
      <c r="E3459" s="2"/>
      <c r="F3459" s="2"/>
      <c r="G3459" s="2"/>
      <c r="H3459" s="2"/>
      <c r="I3459" s="8"/>
      <c r="J3459" s="8"/>
      <c r="K3459" s="8"/>
      <c r="L3459" s="8"/>
      <c r="M3459" s="8"/>
    </row>
    <row r="3460" spans="3:13" x14ac:dyDescent="0.25">
      <c r="C3460" s="3"/>
      <c r="D3460" s="6"/>
      <c r="E3460" s="2"/>
      <c r="F3460" s="2"/>
      <c r="G3460" s="2"/>
      <c r="H3460" s="2"/>
      <c r="I3460" s="8"/>
      <c r="J3460" s="8"/>
      <c r="K3460" s="8"/>
      <c r="L3460" s="8"/>
      <c r="M3460" s="8"/>
    </row>
    <row r="3461" spans="3:13" x14ac:dyDescent="0.25">
      <c r="C3461" s="3"/>
      <c r="D3461" s="6"/>
      <c r="E3461" s="2"/>
      <c r="F3461" s="2"/>
      <c r="G3461" s="2"/>
      <c r="H3461" s="2"/>
      <c r="I3461" s="8"/>
      <c r="J3461" s="8"/>
      <c r="K3461" s="8"/>
      <c r="L3461" s="8"/>
      <c r="M3461" s="8"/>
    </row>
    <row r="3462" spans="3:13" x14ac:dyDescent="0.25">
      <c r="C3462" s="3"/>
      <c r="D3462" s="6"/>
      <c r="E3462" s="2"/>
      <c r="F3462" s="2"/>
      <c r="G3462" s="2"/>
      <c r="H3462" s="2"/>
      <c r="I3462" s="8"/>
      <c r="J3462" s="8"/>
      <c r="K3462" s="8"/>
      <c r="L3462" s="8"/>
      <c r="M3462" s="8"/>
    </row>
    <row r="3463" spans="3:13" x14ac:dyDescent="0.25">
      <c r="C3463" s="3"/>
      <c r="D3463" s="6"/>
      <c r="E3463" s="2"/>
      <c r="F3463" s="2"/>
      <c r="G3463" s="2"/>
      <c r="H3463" s="2"/>
      <c r="I3463" s="8"/>
      <c r="J3463" s="8"/>
      <c r="K3463" s="8"/>
      <c r="L3463" s="8"/>
      <c r="M3463" s="8"/>
    </row>
    <row r="3464" spans="3:13" x14ac:dyDescent="0.25">
      <c r="C3464" s="3"/>
      <c r="D3464" s="6"/>
      <c r="E3464" s="2"/>
      <c r="F3464" s="2"/>
      <c r="G3464" s="2"/>
      <c r="H3464" s="2"/>
      <c r="I3464" s="8"/>
      <c r="J3464" s="8"/>
      <c r="K3464" s="8"/>
      <c r="L3464" s="8"/>
      <c r="M3464" s="8"/>
    </row>
    <row r="3465" spans="3:13" x14ac:dyDescent="0.25">
      <c r="C3465" s="3"/>
      <c r="D3465" s="6"/>
      <c r="E3465" s="2"/>
      <c r="F3465" s="2"/>
      <c r="G3465" s="2"/>
      <c r="H3465" s="2"/>
      <c r="I3465" s="8"/>
      <c r="J3465" s="8"/>
      <c r="K3465" s="8"/>
      <c r="L3465" s="8"/>
      <c r="M3465" s="8"/>
    </row>
    <row r="3466" spans="3:13" x14ac:dyDescent="0.25">
      <c r="C3466" s="3"/>
      <c r="D3466" s="6"/>
      <c r="E3466" s="2"/>
      <c r="F3466" s="2"/>
      <c r="G3466" s="2"/>
      <c r="H3466" s="2"/>
      <c r="I3466" s="8"/>
      <c r="J3466" s="8"/>
      <c r="K3466" s="8"/>
      <c r="L3466" s="8"/>
      <c r="M3466" s="8"/>
    </row>
    <row r="3467" spans="3:13" x14ac:dyDescent="0.25">
      <c r="C3467" s="3"/>
      <c r="D3467" s="6"/>
      <c r="E3467" s="2"/>
      <c r="F3467" s="2"/>
      <c r="G3467" s="2"/>
      <c r="H3467" s="2"/>
      <c r="I3467" s="8"/>
      <c r="J3467" s="8"/>
      <c r="K3467" s="8"/>
      <c r="L3467" s="8"/>
      <c r="M3467" s="8"/>
    </row>
    <row r="3468" spans="3:13" x14ac:dyDescent="0.25">
      <c r="C3468" s="3"/>
      <c r="D3468" s="6"/>
      <c r="E3468" s="2"/>
      <c r="F3468" s="2"/>
      <c r="G3468" s="2"/>
      <c r="H3468" s="2"/>
      <c r="I3468" s="8"/>
      <c r="J3468" s="8"/>
      <c r="K3468" s="8"/>
      <c r="L3468" s="8"/>
      <c r="M3468" s="8"/>
    </row>
    <row r="3469" spans="3:13" x14ac:dyDescent="0.25">
      <c r="C3469" s="3"/>
      <c r="D3469" s="6"/>
      <c r="E3469" s="2"/>
      <c r="F3469" s="2"/>
      <c r="G3469" s="2"/>
      <c r="H3469" s="2"/>
      <c r="I3469" s="8"/>
      <c r="J3469" s="8"/>
      <c r="K3469" s="8"/>
      <c r="L3469" s="8"/>
      <c r="M3469" s="8"/>
    </row>
    <row r="3470" spans="3:13" x14ac:dyDescent="0.25">
      <c r="C3470" s="3"/>
      <c r="D3470" s="6"/>
      <c r="E3470" s="2"/>
      <c r="F3470" s="2"/>
      <c r="G3470" s="2"/>
      <c r="H3470" s="2"/>
      <c r="I3470" s="8"/>
      <c r="J3470" s="8"/>
      <c r="K3470" s="8"/>
      <c r="L3470" s="8"/>
      <c r="M3470" s="8"/>
    </row>
    <row r="3471" spans="3:13" x14ac:dyDescent="0.25">
      <c r="C3471" s="3"/>
      <c r="D3471" s="6"/>
      <c r="E3471" s="2"/>
      <c r="F3471" s="2"/>
      <c r="G3471" s="2"/>
      <c r="H3471" s="2"/>
      <c r="I3471" s="8"/>
      <c r="J3471" s="8"/>
      <c r="K3471" s="8"/>
      <c r="L3471" s="8"/>
      <c r="M3471" s="8"/>
    </row>
    <row r="3472" spans="3:13" x14ac:dyDescent="0.25">
      <c r="C3472" s="3"/>
      <c r="D3472" s="6"/>
      <c r="E3472" s="2"/>
      <c r="F3472" s="2"/>
      <c r="G3472" s="2"/>
      <c r="H3472" s="2"/>
      <c r="I3472" s="8"/>
      <c r="J3472" s="8"/>
      <c r="K3472" s="8"/>
      <c r="L3472" s="8"/>
      <c r="M3472" s="8"/>
    </row>
    <row r="3473" spans="3:13" x14ac:dyDescent="0.25">
      <c r="C3473" s="3"/>
      <c r="D3473" s="6"/>
      <c r="E3473" s="2"/>
      <c r="F3473" s="2"/>
      <c r="G3473" s="2"/>
      <c r="H3473" s="2"/>
      <c r="I3473" s="8"/>
      <c r="J3473" s="8"/>
      <c r="K3473" s="8"/>
      <c r="L3473" s="8"/>
      <c r="M3473" s="8"/>
    </row>
    <row r="3474" spans="3:13" x14ac:dyDescent="0.25">
      <c r="C3474" s="3"/>
      <c r="D3474" s="6"/>
      <c r="E3474" s="2"/>
      <c r="F3474" s="2"/>
      <c r="G3474" s="2"/>
      <c r="H3474" s="2"/>
      <c r="I3474" s="8"/>
      <c r="J3474" s="8"/>
      <c r="K3474" s="8"/>
      <c r="L3474" s="8"/>
      <c r="M3474" s="8"/>
    </row>
    <row r="3475" spans="3:13" x14ac:dyDescent="0.25">
      <c r="C3475" s="3"/>
      <c r="D3475" s="6"/>
      <c r="E3475" s="2"/>
      <c r="F3475" s="2"/>
      <c r="G3475" s="2"/>
      <c r="H3475" s="2"/>
      <c r="I3475" s="8"/>
      <c r="J3475" s="8"/>
      <c r="K3475" s="8"/>
      <c r="L3475" s="8"/>
      <c r="M3475" s="8"/>
    </row>
    <row r="3476" spans="3:13" x14ac:dyDescent="0.25">
      <c r="C3476" s="3"/>
      <c r="D3476" s="6"/>
      <c r="E3476" s="2"/>
      <c r="F3476" s="2"/>
      <c r="G3476" s="2"/>
      <c r="H3476" s="2"/>
      <c r="I3476" s="8"/>
      <c r="J3476" s="8"/>
      <c r="K3476" s="8"/>
      <c r="L3476" s="8"/>
      <c r="M3476" s="8"/>
    </row>
    <row r="3477" spans="3:13" x14ac:dyDescent="0.25">
      <c r="C3477" s="3"/>
      <c r="D3477" s="6"/>
      <c r="E3477" s="2"/>
      <c r="F3477" s="2"/>
      <c r="G3477" s="2"/>
      <c r="H3477" s="2"/>
      <c r="I3477" s="8"/>
      <c r="J3477" s="8"/>
      <c r="K3477" s="8"/>
      <c r="L3477" s="8"/>
      <c r="M3477" s="8"/>
    </row>
    <row r="3478" spans="3:13" x14ac:dyDescent="0.25">
      <c r="C3478" s="3"/>
      <c r="D3478" s="6"/>
      <c r="E3478" s="2"/>
      <c r="F3478" s="2"/>
      <c r="G3478" s="2"/>
      <c r="H3478" s="2"/>
      <c r="I3478" s="8"/>
      <c r="J3478" s="8"/>
      <c r="K3478" s="8"/>
      <c r="L3478" s="8"/>
      <c r="M3478" s="8"/>
    </row>
    <row r="3479" spans="3:13" x14ac:dyDescent="0.25">
      <c r="C3479" s="3"/>
      <c r="D3479" s="6"/>
      <c r="E3479" s="2"/>
      <c r="F3479" s="2"/>
      <c r="G3479" s="2"/>
      <c r="H3479" s="2"/>
      <c r="I3479" s="8"/>
      <c r="J3479" s="8"/>
      <c r="K3479" s="8"/>
      <c r="L3479" s="8"/>
      <c r="M3479" s="8"/>
    </row>
    <row r="3480" spans="3:13" x14ac:dyDescent="0.25">
      <c r="C3480" s="3"/>
      <c r="D3480" s="6"/>
      <c r="E3480" s="2"/>
      <c r="F3480" s="2"/>
      <c r="G3480" s="2"/>
      <c r="H3480" s="2"/>
      <c r="I3480" s="8"/>
      <c r="J3480" s="8"/>
      <c r="K3480" s="8"/>
      <c r="L3480" s="8"/>
      <c r="M3480" s="8"/>
    </row>
    <row r="3481" spans="3:13" x14ac:dyDescent="0.25">
      <c r="C3481" s="3"/>
      <c r="D3481" s="6"/>
      <c r="E3481" s="2"/>
      <c r="F3481" s="2"/>
      <c r="G3481" s="2"/>
      <c r="H3481" s="2"/>
      <c r="I3481" s="8"/>
      <c r="J3481" s="8"/>
      <c r="K3481" s="8"/>
      <c r="L3481" s="8"/>
      <c r="M3481" s="8"/>
    </row>
    <row r="3482" spans="3:13" x14ac:dyDescent="0.25">
      <c r="C3482" s="3"/>
      <c r="D3482" s="6"/>
      <c r="E3482" s="2"/>
      <c r="F3482" s="2"/>
      <c r="G3482" s="2"/>
      <c r="H3482" s="2"/>
      <c r="I3482" s="8"/>
      <c r="J3482" s="8"/>
      <c r="K3482" s="8"/>
      <c r="L3482" s="8"/>
      <c r="M3482" s="8"/>
    </row>
    <row r="3483" spans="3:13" x14ac:dyDescent="0.25">
      <c r="C3483" s="3"/>
      <c r="D3483" s="6"/>
      <c r="E3483" s="2"/>
      <c r="F3483" s="2"/>
      <c r="G3483" s="2"/>
      <c r="H3483" s="2"/>
      <c r="I3483" s="8"/>
      <c r="J3483" s="8"/>
      <c r="K3483" s="8"/>
      <c r="L3483" s="8"/>
      <c r="M3483" s="8"/>
    </row>
    <row r="3484" spans="3:13" x14ac:dyDescent="0.25">
      <c r="C3484" s="3"/>
      <c r="D3484" s="6"/>
      <c r="E3484" s="2"/>
      <c r="F3484" s="2"/>
      <c r="G3484" s="2"/>
      <c r="H3484" s="2"/>
      <c r="I3484" s="8"/>
      <c r="J3484" s="8"/>
      <c r="K3484" s="8"/>
      <c r="L3484" s="8"/>
      <c r="M3484" s="8"/>
    </row>
    <row r="3485" spans="3:13" x14ac:dyDescent="0.25">
      <c r="C3485" s="3"/>
      <c r="D3485" s="6"/>
      <c r="E3485" s="2"/>
      <c r="F3485" s="2"/>
      <c r="G3485" s="2"/>
      <c r="H3485" s="2"/>
      <c r="I3485" s="8"/>
      <c r="J3485" s="8"/>
      <c r="K3485" s="8"/>
      <c r="L3485" s="8"/>
      <c r="M3485" s="8"/>
    </row>
    <row r="3486" spans="3:13" x14ac:dyDescent="0.25">
      <c r="C3486" s="3"/>
      <c r="D3486" s="6"/>
      <c r="E3486" s="2"/>
      <c r="F3486" s="2"/>
      <c r="G3486" s="2"/>
      <c r="H3486" s="2"/>
      <c r="I3486" s="8"/>
      <c r="J3486" s="8"/>
      <c r="K3486" s="8"/>
      <c r="L3486" s="8"/>
      <c r="M3486" s="8"/>
    </row>
    <row r="3487" spans="3:13" x14ac:dyDescent="0.25">
      <c r="C3487" s="3"/>
      <c r="D3487" s="6"/>
      <c r="E3487" s="2"/>
      <c r="F3487" s="2"/>
      <c r="G3487" s="2"/>
      <c r="H3487" s="2"/>
      <c r="I3487" s="8"/>
      <c r="J3487" s="8"/>
      <c r="K3487" s="8"/>
      <c r="L3487" s="8"/>
      <c r="M3487" s="8"/>
    </row>
    <row r="3488" spans="3:13" x14ac:dyDescent="0.25">
      <c r="C3488" s="3"/>
      <c r="D3488" s="6"/>
      <c r="E3488" s="2"/>
      <c r="F3488" s="2"/>
      <c r="G3488" s="2"/>
      <c r="H3488" s="2"/>
      <c r="I3488" s="8"/>
      <c r="J3488" s="8"/>
      <c r="K3488" s="8"/>
      <c r="L3488" s="8"/>
      <c r="M3488" s="8"/>
    </row>
    <row r="3489" spans="3:13" x14ac:dyDescent="0.25">
      <c r="C3489" s="3"/>
      <c r="D3489" s="6"/>
      <c r="E3489" s="2"/>
      <c r="F3489" s="2"/>
      <c r="G3489" s="2"/>
      <c r="H3489" s="2"/>
      <c r="I3489" s="8"/>
      <c r="J3489" s="8"/>
      <c r="K3489" s="8"/>
      <c r="L3489" s="8"/>
      <c r="M3489" s="8"/>
    </row>
    <row r="3490" spans="3:13" x14ac:dyDescent="0.25">
      <c r="C3490" s="3"/>
      <c r="D3490" s="6"/>
      <c r="E3490" s="2"/>
      <c r="F3490" s="2"/>
      <c r="G3490" s="2"/>
      <c r="H3490" s="2"/>
      <c r="I3490" s="8"/>
      <c r="J3490" s="8"/>
      <c r="K3490" s="8"/>
      <c r="L3490" s="8"/>
      <c r="M3490" s="8"/>
    </row>
    <row r="3491" spans="3:13" x14ac:dyDescent="0.25">
      <c r="C3491" s="3"/>
      <c r="D3491" s="6"/>
      <c r="E3491" s="2"/>
      <c r="F3491" s="2"/>
      <c r="G3491" s="2"/>
      <c r="H3491" s="2"/>
      <c r="I3491" s="8"/>
      <c r="J3491" s="8"/>
      <c r="K3491" s="8"/>
      <c r="L3491" s="8"/>
      <c r="M3491" s="8"/>
    </row>
    <row r="3492" spans="3:13" x14ac:dyDescent="0.25">
      <c r="C3492" s="3"/>
      <c r="D3492" s="6"/>
      <c r="E3492" s="2"/>
      <c r="F3492" s="2"/>
      <c r="G3492" s="2"/>
      <c r="H3492" s="2"/>
      <c r="I3492" s="8"/>
      <c r="J3492" s="8"/>
      <c r="K3492" s="8"/>
      <c r="L3492" s="8"/>
      <c r="M3492" s="8"/>
    </row>
    <row r="3493" spans="3:13" x14ac:dyDescent="0.25">
      <c r="C3493" s="3"/>
      <c r="D3493" s="6"/>
      <c r="E3493" s="2"/>
      <c r="F3493" s="2"/>
      <c r="G3493" s="2"/>
      <c r="H3493" s="2"/>
      <c r="I3493" s="8"/>
      <c r="J3493" s="8"/>
      <c r="K3493" s="8"/>
      <c r="L3493" s="8"/>
      <c r="M3493" s="8"/>
    </row>
    <row r="3494" spans="3:13" x14ac:dyDescent="0.25">
      <c r="C3494" s="3"/>
      <c r="D3494" s="6"/>
      <c r="E3494" s="2"/>
      <c r="F3494" s="2"/>
      <c r="G3494" s="2"/>
      <c r="H3494" s="2"/>
      <c r="I3494" s="8"/>
      <c r="J3494" s="8"/>
      <c r="K3494" s="8"/>
      <c r="L3494" s="8"/>
      <c r="M3494" s="8"/>
    </row>
    <row r="3495" spans="3:13" x14ac:dyDescent="0.25">
      <c r="C3495" s="3"/>
      <c r="D3495" s="6"/>
      <c r="E3495" s="2"/>
      <c r="F3495" s="2"/>
      <c r="G3495" s="2"/>
      <c r="H3495" s="2"/>
      <c r="I3495" s="8"/>
      <c r="J3495" s="8"/>
      <c r="K3495" s="8"/>
      <c r="L3495" s="8"/>
      <c r="M3495" s="8"/>
    </row>
    <row r="3496" spans="3:13" x14ac:dyDescent="0.25">
      <c r="C3496" s="3"/>
      <c r="D3496" s="6"/>
      <c r="E3496" s="2"/>
      <c r="F3496" s="2"/>
      <c r="G3496" s="2"/>
      <c r="H3496" s="2"/>
      <c r="I3496" s="8"/>
      <c r="J3496" s="8"/>
      <c r="K3496" s="8"/>
      <c r="L3496" s="8"/>
      <c r="M3496" s="8"/>
    </row>
    <row r="3497" spans="3:13" x14ac:dyDescent="0.25">
      <c r="C3497" s="3"/>
      <c r="D3497" s="6"/>
      <c r="E3497" s="2"/>
      <c r="F3497" s="2"/>
      <c r="G3497" s="2"/>
      <c r="H3497" s="2"/>
      <c r="I3497" s="8"/>
      <c r="J3497" s="8"/>
      <c r="K3497" s="8"/>
      <c r="L3497" s="8"/>
      <c r="M3497" s="8"/>
    </row>
    <row r="3498" spans="3:13" x14ac:dyDescent="0.25">
      <c r="C3498" s="3"/>
      <c r="D3498" s="6"/>
      <c r="E3498" s="2"/>
      <c r="F3498" s="2"/>
      <c r="G3498" s="2"/>
      <c r="H3498" s="2"/>
      <c r="I3498" s="8"/>
      <c r="J3498" s="8"/>
      <c r="K3498" s="8"/>
      <c r="L3498" s="8"/>
      <c r="M3498" s="8"/>
    </row>
    <row r="3499" spans="3:13" x14ac:dyDescent="0.25">
      <c r="C3499" s="3"/>
      <c r="D3499" s="6"/>
      <c r="E3499" s="2"/>
      <c r="F3499" s="2"/>
      <c r="G3499" s="2"/>
      <c r="H3499" s="2"/>
      <c r="I3499" s="8"/>
      <c r="J3499" s="8"/>
      <c r="K3499" s="8"/>
      <c r="L3499" s="8"/>
      <c r="M3499" s="8"/>
    </row>
    <row r="3500" spans="3:13" x14ac:dyDescent="0.25">
      <c r="C3500" s="3"/>
      <c r="D3500" s="6"/>
      <c r="E3500" s="2"/>
      <c r="F3500" s="2"/>
      <c r="G3500" s="2"/>
      <c r="H3500" s="2"/>
      <c r="I3500" s="8"/>
      <c r="J3500" s="8"/>
      <c r="K3500" s="8"/>
      <c r="L3500" s="8"/>
      <c r="M3500" s="8"/>
    </row>
    <row r="3501" spans="3:13" x14ac:dyDescent="0.25">
      <c r="C3501" s="3"/>
      <c r="D3501" s="6"/>
      <c r="E3501" s="2"/>
      <c r="F3501" s="2"/>
      <c r="G3501" s="2"/>
      <c r="H3501" s="2"/>
      <c r="I3501" s="8"/>
      <c r="J3501" s="8"/>
      <c r="K3501" s="8"/>
      <c r="L3501" s="8"/>
      <c r="M3501" s="8"/>
    </row>
    <row r="3502" spans="3:13" x14ac:dyDescent="0.25">
      <c r="C3502" s="3"/>
      <c r="D3502" s="6"/>
      <c r="E3502" s="2"/>
      <c r="F3502" s="2"/>
      <c r="G3502" s="2"/>
      <c r="H3502" s="2"/>
      <c r="I3502" s="8"/>
      <c r="J3502" s="8"/>
      <c r="K3502" s="8"/>
      <c r="L3502" s="8"/>
      <c r="M3502" s="8"/>
    </row>
    <row r="3503" spans="3:13" x14ac:dyDescent="0.25">
      <c r="C3503" s="3"/>
      <c r="D3503" s="6"/>
      <c r="E3503" s="2"/>
      <c r="F3503" s="2"/>
      <c r="G3503" s="2"/>
      <c r="H3503" s="2"/>
      <c r="I3503" s="8"/>
      <c r="J3503" s="8"/>
      <c r="K3503" s="8"/>
      <c r="L3503" s="8"/>
      <c r="M3503" s="8"/>
    </row>
    <row r="3504" spans="3:13" x14ac:dyDescent="0.25">
      <c r="C3504" s="3"/>
      <c r="D3504" s="6"/>
      <c r="E3504" s="2"/>
      <c r="F3504" s="2"/>
      <c r="G3504" s="2"/>
      <c r="H3504" s="2"/>
      <c r="I3504" s="8"/>
      <c r="J3504" s="8"/>
      <c r="K3504" s="8"/>
      <c r="L3504" s="8"/>
      <c r="M3504" s="8"/>
    </row>
    <row r="3505" spans="3:13" x14ac:dyDescent="0.25">
      <c r="C3505" s="3"/>
      <c r="D3505" s="6"/>
      <c r="E3505" s="2"/>
      <c r="F3505" s="2"/>
      <c r="G3505" s="2"/>
      <c r="H3505" s="2"/>
      <c r="I3505" s="8"/>
      <c r="J3505" s="8"/>
      <c r="K3505" s="8"/>
      <c r="L3505" s="8"/>
      <c r="M3505" s="8"/>
    </row>
    <row r="3506" spans="3:13" x14ac:dyDescent="0.25">
      <c r="C3506" s="3"/>
      <c r="D3506" s="6"/>
      <c r="E3506" s="2"/>
      <c r="F3506" s="2"/>
      <c r="G3506" s="2"/>
      <c r="H3506" s="2"/>
      <c r="I3506" s="8"/>
      <c r="J3506" s="8"/>
      <c r="K3506" s="8"/>
      <c r="L3506" s="8"/>
      <c r="M3506" s="8"/>
    </row>
    <row r="3507" spans="3:13" x14ac:dyDescent="0.25">
      <c r="C3507" s="3"/>
      <c r="D3507" s="6"/>
      <c r="E3507" s="2"/>
      <c r="F3507" s="2"/>
      <c r="G3507" s="2"/>
      <c r="H3507" s="2"/>
      <c r="I3507" s="8"/>
      <c r="J3507" s="8"/>
      <c r="K3507" s="8"/>
      <c r="L3507" s="8"/>
      <c r="M3507" s="8"/>
    </row>
    <row r="3508" spans="3:13" x14ac:dyDescent="0.25">
      <c r="C3508" s="3"/>
      <c r="D3508" s="6"/>
      <c r="E3508" s="2"/>
      <c r="F3508" s="2"/>
      <c r="G3508" s="2"/>
      <c r="H3508" s="2"/>
      <c r="I3508" s="8"/>
      <c r="J3508" s="8"/>
      <c r="K3508" s="8"/>
      <c r="L3508" s="8"/>
      <c r="M3508" s="8"/>
    </row>
    <row r="3509" spans="3:13" x14ac:dyDescent="0.25">
      <c r="C3509" s="3"/>
      <c r="D3509" s="6"/>
      <c r="E3509" s="2"/>
      <c r="F3509" s="2"/>
      <c r="G3509" s="2"/>
      <c r="H3509" s="2"/>
      <c r="I3509" s="8"/>
      <c r="J3509" s="8"/>
      <c r="K3509" s="8"/>
      <c r="L3509" s="8"/>
      <c r="M3509" s="8"/>
    </row>
    <row r="3510" spans="3:13" x14ac:dyDescent="0.25">
      <c r="C3510" s="3"/>
      <c r="D3510" s="6"/>
      <c r="E3510" s="2"/>
      <c r="F3510" s="2"/>
      <c r="G3510" s="2"/>
      <c r="H3510" s="2"/>
      <c r="I3510" s="8"/>
      <c r="J3510" s="8"/>
      <c r="K3510" s="8"/>
      <c r="L3510" s="8"/>
      <c r="M3510" s="8"/>
    </row>
    <row r="3511" spans="3:13" x14ac:dyDescent="0.25">
      <c r="C3511" s="3"/>
      <c r="D3511" s="6"/>
      <c r="E3511" s="2"/>
      <c r="F3511" s="2"/>
      <c r="G3511" s="2"/>
      <c r="H3511" s="2"/>
      <c r="I3511" s="8"/>
      <c r="J3511" s="8"/>
      <c r="K3511" s="8"/>
      <c r="L3511" s="8"/>
      <c r="M3511" s="8"/>
    </row>
    <row r="3512" spans="3:13" x14ac:dyDescent="0.25">
      <c r="C3512" s="3"/>
      <c r="D3512" s="6"/>
      <c r="E3512" s="2"/>
      <c r="F3512" s="2"/>
      <c r="G3512" s="2"/>
      <c r="H3512" s="2"/>
      <c r="I3512" s="8"/>
      <c r="J3512" s="8"/>
      <c r="K3512" s="8"/>
      <c r="L3512" s="8"/>
      <c r="M3512" s="8"/>
    </row>
    <row r="3513" spans="3:13" x14ac:dyDescent="0.25">
      <c r="C3513" s="3"/>
      <c r="D3513" s="6"/>
      <c r="E3513" s="2"/>
      <c r="F3513" s="2"/>
      <c r="G3513" s="2"/>
      <c r="H3513" s="2"/>
      <c r="I3513" s="8"/>
      <c r="J3513" s="8"/>
      <c r="K3513" s="8"/>
      <c r="L3513" s="8"/>
      <c r="M3513" s="8"/>
    </row>
    <row r="3514" spans="3:13" x14ac:dyDescent="0.25">
      <c r="C3514" s="3"/>
      <c r="D3514" s="6"/>
      <c r="E3514" s="2"/>
      <c r="F3514" s="2"/>
      <c r="G3514" s="2"/>
      <c r="H3514" s="2"/>
      <c r="I3514" s="8"/>
      <c r="J3514" s="8"/>
      <c r="K3514" s="8"/>
      <c r="L3514" s="8"/>
      <c r="M3514" s="8"/>
    </row>
    <row r="3515" spans="3:13" x14ac:dyDescent="0.25">
      <c r="C3515" s="3"/>
      <c r="D3515" s="6"/>
      <c r="E3515" s="2"/>
      <c r="F3515" s="2"/>
      <c r="G3515" s="2"/>
      <c r="H3515" s="2"/>
      <c r="I3515" s="8"/>
      <c r="J3515" s="8"/>
      <c r="K3515" s="8"/>
      <c r="L3515" s="8"/>
      <c r="M3515" s="8"/>
    </row>
    <row r="3516" spans="3:13" x14ac:dyDescent="0.25">
      <c r="C3516" s="3"/>
      <c r="D3516" s="6"/>
      <c r="E3516" s="2"/>
      <c r="F3516" s="2"/>
      <c r="G3516" s="2"/>
      <c r="H3516" s="2"/>
      <c r="I3516" s="8"/>
      <c r="J3516" s="8"/>
      <c r="K3516" s="8"/>
      <c r="L3516" s="8"/>
      <c r="M3516" s="8"/>
    </row>
    <row r="3517" spans="3:13" x14ac:dyDescent="0.25">
      <c r="C3517" s="3"/>
      <c r="D3517" s="6"/>
      <c r="E3517" s="2"/>
      <c r="F3517" s="2"/>
      <c r="G3517" s="2"/>
      <c r="H3517" s="2"/>
      <c r="I3517" s="8"/>
      <c r="J3517" s="8"/>
      <c r="K3517" s="8"/>
      <c r="L3517" s="8"/>
      <c r="M3517" s="8"/>
    </row>
    <row r="3518" spans="3:13" x14ac:dyDescent="0.25">
      <c r="C3518" s="3"/>
      <c r="D3518" s="6"/>
      <c r="E3518" s="2"/>
      <c r="F3518" s="2"/>
      <c r="G3518" s="2"/>
      <c r="H3518" s="2"/>
      <c r="I3518" s="8"/>
      <c r="J3518" s="8"/>
      <c r="K3518" s="8"/>
      <c r="L3518" s="8"/>
      <c r="M3518" s="8"/>
    </row>
    <row r="3519" spans="3:13" x14ac:dyDescent="0.25">
      <c r="C3519" s="3"/>
      <c r="D3519" s="6"/>
      <c r="E3519" s="2"/>
      <c r="F3519" s="2"/>
      <c r="G3519" s="2"/>
      <c r="H3519" s="2"/>
      <c r="I3519" s="8"/>
      <c r="J3519" s="8"/>
      <c r="K3519" s="8"/>
      <c r="L3519" s="8"/>
      <c r="M3519" s="8"/>
    </row>
    <row r="3520" spans="3:13" x14ac:dyDescent="0.25">
      <c r="C3520" s="3"/>
      <c r="D3520" s="6"/>
      <c r="E3520" s="2"/>
      <c r="F3520" s="2"/>
      <c r="G3520" s="2"/>
      <c r="H3520" s="2"/>
      <c r="I3520" s="8"/>
      <c r="J3520" s="8"/>
      <c r="K3520" s="8"/>
      <c r="L3520" s="8"/>
      <c r="M3520" s="8"/>
    </row>
    <row r="3521" spans="3:13" x14ac:dyDescent="0.25">
      <c r="C3521" s="3"/>
      <c r="D3521" s="6"/>
      <c r="E3521" s="2"/>
      <c r="F3521" s="2"/>
      <c r="G3521" s="2"/>
      <c r="H3521" s="2"/>
      <c r="I3521" s="8"/>
      <c r="J3521" s="8"/>
      <c r="K3521" s="8"/>
      <c r="L3521" s="8"/>
      <c r="M3521" s="8"/>
    </row>
    <row r="3522" spans="3:13" x14ac:dyDescent="0.25">
      <c r="C3522" s="3"/>
      <c r="D3522" s="6"/>
      <c r="E3522" s="2"/>
      <c r="F3522" s="2"/>
      <c r="G3522" s="2"/>
      <c r="H3522" s="2"/>
      <c r="I3522" s="8"/>
      <c r="J3522" s="8"/>
      <c r="K3522" s="8"/>
      <c r="L3522" s="8"/>
      <c r="M3522" s="8"/>
    </row>
    <row r="3523" spans="3:13" x14ac:dyDescent="0.25">
      <c r="C3523" s="3"/>
      <c r="D3523" s="6"/>
      <c r="E3523" s="2"/>
      <c r="F3523" s="2"/>
      <c r="G3523" s="2"/>
      <c r="H3523" s="2"/>
      <c r="I3523" s="8"/>
      <c r="J3523" s="8"/>
      <c r="K3523" s="8"/>
      <c r="L3523" s="8"/>
      <c r="M3523" s="8"/>
    </row>
    <row r="3524" spans="3:13" x14ac:dyDescent="0.25">
      <c r="C3524" s="3"/>
      <c r="D3524" s="6"/>
      <c r="E3524" s="2"/>
      <c r="F3524" s="2"/>
      <c r="G3524" s="2"/>
      <c r="H3524" s="2"/>
      <c r="I3524" s="8"/>
      <c r="J3524" s="8"/>
      <c r="K3524" s="8"/>
      <c r="L3524" s="8"/>
      <c r="M3524" s="8"/>
    </row>
    <row r="3525" spans="3:13" x14ac:dyDescent="0.25">
      <c r="C3525" s="3"/>
      <c r="D3525" s="6"/>
      <c r="E3525" s="2"/>
      <c r="F3525" s="2"/>
      <c r="G3525" s="2"/>
      <c r="H3525" s="2"/>
      <c r="I3525" s="8"/>
      <c r="J3525" s="8"/>
      <c r="K3525" s="8"/>
      <c r="L3525" s="8"/>
      <c r="M3525" s="8"/>
    </row>
    <row r="3526" spans="3:13" x14ac:dyDescent="0.25">
      <c r="C3526" s="3"/>
      <c r="D3526" s="6"/>
      <c r="E3526" s="2"/>
      <c r="F3526" s="2"/>
      <c r="G3526" s="2"/>
      <c r="H3526" s="2"/>
      <c r="I3526" s="8"/>
      <c r="J3526" s="8"/>
      <c r="K3526" s="8"/>
      <c r="L3526" s="8"/>
      <c r="M3526" s="8"/>
    </row>
    <row r="3527" spans="3:13" x14ac:dyDescent="0.25">
      <c r="C3527" s="3"/>
      <c r="D3527" s="6"/>
      <c r="E3527" s="2"/>
      <c r="F3527" s="2"/>
      <c r="G3527" s="2"/>
      <c r="H3527" s="2"/>
      <c r="I3527" s="8"/>
      <c r="J3527" s="8"/>
      <c r="K3527" s="8"/>
      <c r="L3527" s="8"/>
      <c r="M3527" s="8"/>
    </row>
    <row r="3528" spans="3:13" x14ac:dyDescent="0.25">
      <c r="C3528" s="3"/>
      <c r="D3528" s="6"/>
      <c r="E3528" s="2"/>
      <c r="F3528" s="2"/>
      <c r="G3528" s="2"/>
      <c r="H3528" s="2"/>
      <c r="I3528" s="8"/>
      <c r="J3528" s="8"/>
      <c r="K3528" s="8"/>
      <c r="L3528" s="8"/>
      <c r="M3528" s="8"/>
    </row>
    <row r="3529" spans="3:13" x14ac:dyDescent="0.25">
      <c r="C3529" s="3"/>
      <c r="D3529" s="6"/>
      <c r="E3529" s="2"/>
      <c r="F3529" s="2"/>
      <c r="G3529" s="2"/>
      <c r="H3529" s="2"/>
      <c r="I3529" s="8"/>
      <c r="J3529" s="8"/>
      <c r="K3529" s="8"/>
      <c r="L3529" s="8"/>
      <c r="M3529" s="8"/>
    </row>
    <row r="3530" spans="3:13" x14ac:dyDescent="0.25">
      <c r="C3530" s="3"/>
      <c r="D3530" s="6"/>
      <c r="E3530" s="2"/>
      <c r="F3530" s="2"/>
      <c r="G3530" s="2"/>
      <c r="H3530" s="2"/>
      <c r="I3530" s="8"/>
      <c r="J3530" s="8"/>
      <c r="K3530" s="8"/>
      <c r="L3530" s="8"/>
      <c r="M3530" s="8"/>
    </row>
    <row r="3531" spans="3:13" x14ac:dyDescent="0.25">
      <c r="C3531" s="3"/>
      <c r="D3531" s="6"/>
      <c r="E3531" s="2"/>
      <c r="F3531" s="2"/>
      <c r="G3531" s="2"/>
      <c r="H3531" s="2"/>
      <c r="I3531" s="8"/>
      <c r="J3531" s="8"/>
      <c r="K3531" s="8"/>
      <c r="L3531" s="8"/>
      <c r="M3531" s="8"/>
    </row>
    <row r="3532" spans="3:13" x14ac:dyDescent="0.25">
      <c r="C3532" s="3"/>
      <c r="D3532" s="6"/>
      <c r="E3532" s="2"/>
      <c r="F3532" s="2"/>
      <c r="G3532" s="2"/>
      <c r="H3532" s="2"/>
      <c r="I3532" s="8"/>
      <c r="J3532" s="8"/>
      <c r="K3532" s="8"/>
      <c r="L3532" s="8"/>
      <c r="M3532" s="8"/>
    </row>
    <row r="3533" spans="3:13" x14ac:dyDescent="0.25">
      <c r="C3533" s="3"/>
      <c r="D3533" s="6"/>
      <c r="E3533" s="2"/>
      <c r="F3533" s="2"/>
      <c r="G3533" s="2"/>
      <c r="H3533" s="2"/>
      <c r="I3533" s="8"/>
      <c r="J3533" s="8"/>
      <c r="K3533" s="8"/>
      <c r="L3533" s="8"/>
      <c r="M3533" s="8"/>
    </row>
    <row r="3534" spans="3:13" x14ac:dyDescent="0.25">
      <c r="C3534" s="3"/>
      <c r="D3534" s="6"/>
      <c r="E3534" s="2"/>
      <c r="F3534" s="2"/>
      <c r="G3534" s="2"/>
      <c r="H3534" s="2"/>
      <c r="I3534" s="8"/>
      <c r="J3534" s="8"/>
      <c r="K3534" s="8"/>
      <c r="L3534" s="8"/>
      <c r="M3534" s="8"/>
    </row>
    <row r="3535" spans="3:13" x14ac:dyDescent="0.25">
      <c r="C3535" s="3"/>
      <c r="D3535" s="6"/>
      <c r="E3535" s="2"/>
      <c r="F3535" s="2"/>
      <c r="G3535" s="2"/>
      <c r="H3535" s="2"/>
      <c r="I3535" s="8"/>
      <c r="J3535" s="8"/>
      <c r="K3535" s="8"/>
      <c r="L3535" s="8"/>
      <c r="M3535" s="8"/>
    </row>
    <row r="3536" spans="3:13" x14ac:dyDescent="0.25">
      <c r="C3536" s="3"/>
      <c r="D3536" s="6"/>
      <c r="E3536" s="2"/>
      <c r="F3536" s="2"/>
      <c r="G3536" s="2"/>
      <c r="H3536" s="2"/>
      <c r="I3536" s="8"/>
      <c r="J3536" s="8"/>
      <c r="K3536" s="8"/>
      <c r="L3536" s="8"/>
      <c r="M3536" s="8"/>
    </row>
    <row r="3537" spans="3:13" x14ac:dyDescent="0.25">
      <c r="C3537" s="3"/>
      <c r="D3537" s="6"/>
      <c r="E3537" s="2"/>
      <c r="F3537" s="2"/>
      <c r="G3537" s="2"/>
      <c r="H3537" s="2"/>
      <c r="I3537" s="8"/>
      <c r="J3537" s="8"/>
      <c r="K3537" s="8"/>
      <c r="L3537" s="8"/>
      <c r="M3537" s="8"/>
    </row>
    <row r="3538" spans="3:13" x14ac:dyDescent="0.25">
      <c r="C3538" s="3"/>
      <c r="D3538" s="6"/>
      <c r="E3538" s="2"/>
      <c r="F3538" s="2"/>
      <c r="G3538" s="2"/>
      <c r="H3538" s="2"/>
      <c r="I3538" s="8"/>
      <c r="J3538" s="8"/>
      <c r="K3538" s="8"/>
      <c r="L3538" s="8"/>
      <c r="M3538" s="8"/>
    </row>
    <row r="3539" spans="3:13" x14ac:dyDescent="0.25">
      <c r="C3539" s="3"/>
      <c r="D3539" s="6"/>
      <c r="E3539" s="2"/>
      <c r="F3539" s="2"/>
      <c r="G3539" s="2"/>
      <c r="H3539" s="2"/>
      <c r="I3539" s="8"/>
      <c r="J3539" s="8"/>
      <c r="K3539" s="8"/>
      <c r="L3539" s="8"/>
      <c r="M3539" s="8"/>
    </row>
    <row r="3540" spans="3:13" x14ac:dyDescent="0.25">
      <c r="C3540" s="3"/>
      <c r="D3540" s="6"/>
      <c r="E3540" s="2"/>
      <c r="F3540" s="2"/>
      <c r="G3540" s="2"/>
      <c r="H3540" s="2"/>
      <c r="I3540" s="8"/>
      <c r="J3540" s="8"/>
      <c r="K3540" s="8"/>
      <c r="L3540" s="8"/>
      <c r="M3540" s="8"/>
    </row>
    <row r="3541" spans="3:13" x14ac:dyDescent="0.25">
      <c r="C3541" s="3"/>
      <c r="D3541" s="6"/>
      <c r="E3541" s="2"/>
      <c r="F3541" s="2"/>
      <c r="G3541" s="2"/>
      <c r="H3541" s="2"/>
      <c r="I3541" s="8"/>
      <c r="J3541" s="8"/>
      <c r="K3541" s="8"/>
      <c r="L3541" s="8"/>
      <c r="M3541" s="8"/>
    </row>
    <row r="3542" spans="3:13" x14ac:dyDescent="0.25">
      <c r="C3542" s="3"/>
      <c r="D3542" s="6"/>
      <c r="E3542" s="2"/>
      <c r="F3542" s="2"/>
      <c r="G3542" s="2"/>
      <c r="H3542" s="2"/>
      <c r="I3542" s="8"/>
      <c r="J3542" s="8"/>
      <c r="K3542" s="8"/>
      <c r="L3542" s="8"/>
      <c r="M3542" s="8"/>
    </row>
    <row r="3543" spans="3:13" x14ac:dyDescent="0.25">
      <c r="C3543" s="3"/>
      <c r="D3543" s="6"/>
      <c r="E3543" s="2"/>
      <c r="F3543" s="2"/>
      <c r="G3543" s="2"/>
      <c r="H3543" s="2"/>
      <c r="I3543" s="8"/>
      <c r="J3543" s="8"/>
      <c r="K3543" s="8"/>
      <c r="L3543" s="8"/>
      <c r="M3543" s="8"/>
    </row>
    <row r="3544" spans="3:13" x14ac:dyDescent="0.25">
      <c r="C3544" s="3"/>
      <c r="D3544" s="6"/>
      <c r="E3544" s="2"/>
      <c r="F3544" s="2"/>
      <c r="G3544" s="2"/>
      <c r="H3544" s="2"/>
      <c r="I3544" s="8"/>
      <c r="J3544" s="8"/>
      <c r="K3544" s="8"/>
      <c r="L3544" s="8"/>
      <c r="M3544" s="8"/>
    </row>
    <row r="3545" spans="3:13" x14ac:dyDescent="0.25">
      <c r="C3545" s="3"/>
      <c r="D3545" s="6"/>
      <c r="E3545" s="2"/>
      <c r="F3545" s="2"/>
      <c r="G3545" s="2"/>
      <c r="H3545" s="2"/>
      <c r="I3545" s="8"/>
      <c r="J3545" s="8"/>
      <c r="K3545" s="8"/>
      <c r="L3545" s="8"/>
      <c r="M3545" s="8"/>
    </row>
    <row r="3546" spans="3:13" x14ac:dyDescent="0.25">
      <c r="C3546" s="3"/>
      <c r="D3546" s="6"/>
      <c r="E3546" s="2"/>
      <c r="F3546" s="2"/>
      <c r="G3546" s="2"/>
      <c r="H3546" s="2"/>
      <c r="I3546" s="8"/>
      <c r="J3546" s="8"/>
      <c r="K3546" s="8"/>
      <c r="L3546" s="8"/>
      <c r="M3546" s="8"/>
    </row>
    <row r="3547" spans="3:13" x14ac:dyDescent="0.25">
      <c r="C3547" s="3"/>
      <c r="D3547" s="6"/>
      <c r="E3547" s="2"/>
      <c r="F3547" s="2"/>
      <c r="G3547" s="2"/>
      <c r="H3547" s="2"/>
      <c r="I3547" s="8"/>
      <c r="J3547" s="8"/>
      <c r="K3547" s="8"/>
      <c r="L3547" s="8"/>
      <c r="M3547" s="8"/>
    </row>
    <row r="3548" spans="3:13" x14ac:dyDescent="0.25">
      <c r="C3548" s="3"/>
      <c r="D3548" s="6"/>
      <c r="E3548" s="2"/>
      <c r="F3548" s="2"/>
      <c r="G3548" s="2"/>
      <c r="H3548" s="2"/>
      <c r="I3548" s="8"/>
      <c r="J3548" s="8"/>
      <c r="K3548" s="8"/>
      <c r="L3548" s="8"/>
      <c r="M3548" s="8"/>
    </row>
    <row r="3549" spans="3:13" x14ac:dyDescent="0.25">
      <c r="C3549" s="3"/>
      <c r="D3549" s="6"/>
      <c r="E3549" s="2"/>
      <c r="F3549" s="2"/>
      <c r="G3549" s="2"/>
      <c r="H3549" s="2"/>
      <c r="I3549" s="8"/>
      <c r="J3549" s="8"/>
      <c r="K3549" s="8"/>
      <c r="L3549" s="8"/>
      <c r="M3549" s="8"/>
    </row>
    <row r="3550" spans="3:13" x14ac:dyDescent="0.25">
      <c r="C3550" s="3"/>
      <c r="D3550" s="6"/>
      <c r="E3550" s="2"/>
      <c r="F3550" s="2"/>
      <c r="G3550" s="2"/>
      <c r="H3550" s="2"/>
      <c r="I3550" s="8"/>
      <c r="J3550" s="8"/>
      <c r="K3550" s="8"/>
      <c r="L3550" s="8"/>
      <c r="M3550" s="8"/>
    </row>
    <row r="3551" spans="3:13" x14ac:dyDescent="0.25">
      <c r="C3551" s="3"/>
      <c r="D3551" s="6"/>
      <c r="E3551" s="2"/>
      <c r="F3551" s="2"/>
      <c r="G3551" s="2"/>
      <c r="H3551" s="2"/>
      <c r="I3551" s="8"/>
      <c r="J3551" s="8"/>
      <c r="K3551" s="8"/>
      <c r="L3551" s="8"/>
      <c r="M3551" s="8"/>
    </row>
    <row r="3552" spans="3:13" x14ac:dyDescent="0.25">
      <c r="C3552" s="3"/>
      <c r="D3552" s="6"/>
      <c r="E3552" s="2"/>
      <c r="F3552" s="2"/>
      <c r="G3552" s="2"/>
      <c r="H3552" s="2"/>
      <c r="I3552" s="8"/>
      <c r="J3552" s="8"/>
      <c r="K3552" s="8"/>
      <c r="L3552" s="8"/>
      <c r="M3552" s="8"/>
    </row>
    <row r="3553" spans="3:13" x14ac:dyDescent="0.25">
      <c r="C3553" s="3"/>
      <c r="D3553" s="6"/>
      <c r="E3553" s="2"/>
      <c r="F3553" s="2"/>
      <c r="G3553" s="2"/>
      <c r="H3553" s="2"/>
      <c r="I3553" s="8"/>
      <c r="J3553" s="8"/>
      <c r="K3553" s="8"/>
      <c r="L3553" s="8"/>
      <c r="M3553" s="8"/>
    </row>
    <row r="3554" spans="3:13" x14ac:dyDescent="0.25">
      <c r="C3554" s="3"/>
      <c r="D3554" s="6"/>
      <c r="E3554" s="2"/>
      <c r="F3554" s="2"/>
      <c r="G3554" s="2"/>
      <c r="H3554" s="2"/>
      <c r="I3554" s="8"/>
      <c r="J3554" s="8"/>
      <c r="K3554" s="8"/>
      <c r="L3554" s="8"/>
      <c r="M3554" s="8"/>
    </row>
    <row r="3555" spans="3:13" x14ac:dyDescent="0.25">
      <c r="C3555" s="3"/>
      <c r="D3555" s="6"/>
      <c r="E3555" s="2"/>
      <c r="F3555" s="2"/>
      <c r="G3555" s="2"/>
      <c r="H3555" s="2"/>
      <c r="I3555" s="8"/>
      <c r="J3555" s="8"/>
      <c r="K3555" s="8"/>
      <c r="L3555" s="8"/>
      <c r="M3555" s="8"/>
    </row>
    <row r="3556" spans="3:13" x14ac:dyDescent="0.25">
      <c r="C3556" s="3"/>
      <c r="D3556" s="6"/>
      <c r="E3556" s="2"/>
      <c r="F3556" s="2"/>
      <c r="G3556" s="2"/>
      <c r="H3556" s="2"/>
      <c r="I3556" s="8"/>
      <c r="J3556" s="8"/>
      <c r="K3556" s="8"/>
      <c r="L3556" s="8"/>
      <c r="M3556" s="8"/>
    </row>
    <row r="3557" spans="3:13" x14ac:dyDescent="0.25">
      <c r="C3557" s="3"/>
      <c r="D3557" s="6"/>
      <c r="E3557" s="2"/>
      <c r="F3557" s="2"/>
      <c r="G3557" s="2"/>
      <c r="H3557" s="2"/>
      <c r="I3557" s="8"/>
      <c r="J3557" s="8"/>
      <c r="K3557" s="8"/>
      <c r="L3557" s="8"/>
      <c r="M3557" s="8"/>
    </row>
    <row r="3558" spans="3:13" x14ac:dyDescent="0.25">
      <c r="C3558" s="3"/>
      <c r="D3558" s="6"/>
      <c r="E3558" s="2"/>
      <c r="F3558" s="2"/>
      <c r="G3558" s="2"/>
      <c r="H3558" s="2"/>
      <c r="I3558" s="8"/>
      <c r="J3558" s="8"/>
      <c r="K3558" s="8"/>
      <c r="L3558" s="8"/>
      <c r="M3558" s="8"/>
    </row>
    <row r="3559" spans="3:13" x14ac:dyDescent="0.25">
      <c r="C3559" s="3"/>
      <c r="D3559" s="6"/>
      <c r="E3559" s="2"/>
      <c r="F3559" s="2"/>
      <c r="G3559" s="2"/>
      <c r="H3559" s="2"/>
      <c r="I3559" s="8"/>
      <c r="J3559" s="8"/>
      <c r="K3559" s="8"/>
      <c r="L3559" s="8"/>
      <c r="M3559" s="8"/>
    </row>
    <row r="3560" spans="3:13" x14ac:dyDescent="0.25">
      <c r="C3560" s="3"/>
      <c r="D3560" s="6"/>
      <c r="E3560" s="2"/>
      <c r="F3560" s="2"/>
      <c r="G3560" s="2"/>
      <c r="H3560" s="2"/>
      <c r="I3560" s="8"/>
      <c r="J3560" s="8"/>
      <c r="K3560" s="8"/>
      <c r="L3560" s="8"/>
      <c r="M3560" s="8"/>
    </row>
    <row r="3561" spans="3:13" x14ac:dyDescent="0.25">
      <c r="C3561" s="3"/>
      <c r="D3561" s="6"/>
      <c r="E3561" s="2"/>
      <c r="F3561" s="2"/>
      <c r="G3561" s="2"/>
      <c r="H3561" s="2"/>
      <c r="I3561" s="8"/>
      <c r="J3561" s="8"/>
      <c r="K3561" s="8"/>
      <c r="L3561" s="8"/>
      <c r="M3561" s="8"/>
    </row>
    <row r="3562" spans="3:13" x14ac:dyDescent="0.25">
      <c r="C3562" s="3"/>
      <c r="D3562" s="6"/>
      <c r="E3562" s="2"/>
      <c r="F3562" s="2"/>
      <c r="G3562" s="2"/>
      <c r="H3562" s="2"/>
      <c r="I3562" s="8"/>
      <c r="J3562" s="8"/>
      <c r="K3562" s="8"/>
      <c r="L3562" s="8"/>
      <c r="M3562" s="8"/>
    </row>
    <row r="3563" spans="3:13" x14ac:dyDescent="0.25">
      <c r="C3563" s="3"/>
      <c r="D3563" s="6"/>
      <c r="E3563" s="2"/>
      <c r="F3563" s="2"/>
      <c r="G3563" s="2"/>
      <c r="H3563" s="2"/>
      <c r="I3563" s="8"/>
      <c r="J3563" s="8"/>
      <c r="K3563" s="8"/>
      <c r="L3563" s="8"/>
      <c r="M3563" s="8"/>
    </row>
    <row r="3564" spans="3:13" x14ac:dyDescent="0.25">
      <c r="C3564" s="3"/>
      <c r="D3564" s="6"/>
      <c r="E3564" s="2"/>
      <c r="F3564" s="2"/>
      <c r="G3564" s="2"/>
      <c r="H3564" s="2"/>
      <c r="I3564" s="8"/>
      <c r="J3564" s="8"/>
      <c r="K3564" s="8"/>
      <c r="L3564" s="8"/>
      <c r="M3564" s="8"/>
    </row>
    <row r="3565" spans="3:13" x14ac:dyDescent="0.25">
      <c r="C3565" s="3"/>
      <c r="D3565" s="6"/>
      <c r="E3565" s="2"/>
      <c r="F3565" s="2"/>
      <c r="G3565" s="2"/>
      <c r="H3565" s="2"/>
      <c r="I3565" s="8"/>
      <c r="J3565" s="8"/>
      <c r="K3565" s="8"/>
      <c r="L3565" s="8"/>
      <c r="M3565" s="8"/>
    </row>
    <row r="3566" spans="3:13" x14ac:dyDescent="0.25">
      <c r="C3566" s="3"/>
      <c r="D3566" s="6"/>
      <c r="E3566" s="2"/>
      <c r="F3566" s="2"/>
      <c r="G3566" s="2"/>
      <c r="H3566" s="2"/>
      <c r="I3566" s="8"/>
      <c r="J3566" s="8"/>
      <c r="K3566" s="8"/>
      <c r="L3566" s="8"/>
      <c r="M3566" s="8"/>
    </row>
    <row r="3567" spans="3:13" x14ac:dyDescent="0.25">
      <c r="C3567" s="3"/>
      <c r="D3567" s="6"/>
      <c r="E3567" s="2"/>
      <c r="F3567" s="2"/>
      <c r="G3567" s="2"/>
      <c r="H3567" s="2"/>
      <c r="I3567" s="8"/>
      <c r="J3567" s="8"/>
      <c r="K3567" s="8"/>
      <c r="L3567" s="8"/>
      <c r="M3567" s="8"/>
    </row>
    <row r="3568" spans="3:13" x14ac:dyDescent="0.25">
      <c r="C3568" s="3"/>
      <c r="D3568" s="6"/>
      <c r="E3568" s="2"/>
      <c r="F3568" s="2"/>
      <c r="G3568" s="2"/>
      <c r="H3568" s="2"/>
      <c r="I3568" s="8"/>
      <c r="J3568" s="8"/>
      <c r="K3568" s="8"/>
      <c r="L3568" s="8"/>
      <c r="M3568" s="8"/>
    </row>
    <row r="3569" spans="3:13" x14ac:dyDescent="0.25">
      <c r="C3569" s="3"/>
      <c r="D3569" s="6"/>
      <c r="E3569" s="2"/>
      <c r="F3569" s="2"/>
      <c r="G3569" s="2"/>
      <c r="H3569" s="2"/>
      <c r="I3569" s="8"/>
      <c r="J3569" s="8"/>
      <c r="K3569" s="8"/>
      <c r="L3569" s="8"/>
      <c r="M3569" s="8"/>
    </row>
    <row r="3570" spans="3:13" x14ac:dyDescent="0.25">
      <c r="C3570" s="3"/>
      <c r="D3570" s="6"/>
      <c r="E3570" s="2"/>
      <c r="F3570" s="2"/>
      <c r="G3570" s="2"/>
      <c r="H3570" s="2"/>
      <c r="I3570" s="8"/>
      <c r="J3570" s="8"/>
      <c r="K3570" s="8"/>
      <c r="L3570" s="8"/>
      <c r="M3570" s="8"/>
    </row>
    <row r="3571" spans="3:13" x14ac:dyDescent="0.25">
      <c r="C3571" s="3"/>
      <c r="D3571" s="6"/>
      <c r="E3571" s="2"/>
      <c r="F3571" s="2"/>
      <c r="G3571" s="2"/>
      <c r="H3571" s="2"/>
      <c r="I3571" s="8"/>
      <c r="J3571" s="8"/>
      <c r="K3571" s="8"/>
      <c r="L3571" s="8"/>
      <c r="M3571" s="8"/>
    </row>
    <row r="3572" spans="3:13" x14ac:dyDescent="0.25">
      <c r="C3572" s="3"/>
      <c r="D3572" s="6"/>
      <c r="E3572" s="2"/>
      <c r="F3572" s="2"/>
      <c r="G3572" s="2"/>
      <c r="H3572" s="2"/>
      <c r="I3572" s="8"/>
      <c r="J3572" s="8"/>
      <c r="K3572" s="8"/>
      <c r="L3572" s="8"/>
      <c r="M3572" s="8"/>
    </row>
    <row r="3573" spans="3:13" x14ac:dyDescent="0.25">
      <c r="C3573" s="3"/>
      <c r="D3573" s="6"/>
      <c r="E3573" s="2"/>
      <c r="F3573" s="2"/>
      <c r="G3573" s="2"/>
      <c r="H3573" s="2"/>
      <c r="I3573" s="8"/>
      <c r="J3573" s="8"/>
      <c r="K3573" s="8"/>
      <c r="L3573" s="8"/>
      <c r="M3573" s="8"/>
    </row>
    <row r="3574" spans="3:13" x14ac:dyDescent="0.25">
      <c r="C3574" s="3"/>
      <c r="D3574" s="6"/>
      <c r="E3574" s="2"/>
      <c r="F3574" s="2"/>
      <c r="G3574" s="2"/>
      <c r="H3574" s="2"/>
      <c r="I3574" s="8"/>
      <c r="J3574" s="8"/>
      <c r="K3574" s="8"/>
      <c r="L3574" s="8"/>
      <c r="M3574" s="8"/>
    </row>
    <row r="3575" spans="3:13" x14ac:dyDescent="0.25">
      <c r="C3575" s="3"/>
      <c r="D3575" s="6"/>
      <c r="E3575" s="2"/>
      <c r="F3575" s="2"/>
      <c r="G3575" s="2"/>
      <c r="H3575" s="2"/>
      <c r="I3575" s="8"/>
      <c r="J3575" s="8"/>
      <c r="K3575" s="8"/>
      <c r="L3575" s="8"/>
      <c r="M3575" s="8"/>
    </row>
    <row r="3576" spans="3:13" x14ac:dyDescent="0.25">
      <c r="C3576" s="3"/>
      <c r="D3576" s="6"/>
      <c r="E3576" s="2"/>
      <c r="F3576" s="2"/>
      <c r="G3576" s="2"/>
      <c r="H3576" s="2"/>
      <c r="I3576" s="8"/>
      <c r="J3576" s="8"/>
      <c r="K3576" s="8"/>
      <c r="L3576" s="8"/>
      <c r="M3576" s="8"/>
    </row>
    <row r="3577" spans="3:13" x14ac:dyDescent="0.25">
      <c r="C3577" s="3"/>
      <c r="D3577" s="6"/>
      <c r="E3577" s="2"/>
      <c r="F3577" s="2"/>
      <c r="G3577" s="2"/>
      <c r="H3577" s="2"/>
      <c r="I3577" s="8"/>
      <c r="J3577" s="8"/>
      <c r="K3577" s="8"/>
      <c r="L3577" s="8"/>
      <c r="M3577" s="8"/>
    </row>
    <row r="3578" spans="3:13" x14ac:dyDescent="0.25">
      <c r="C3578" s="3"/>
      <c r="D3578" s="6"/>
      <c r="E3578" s="2"/>
      <c r="F3578" s="2"/>
      <c r="G3578" s="2"/>
      <c r="H3578" s="2"/>
      <c r="I3578" s="8"/>
      <c r="J3578" s="8"/>
      <c r="K3578" s="8"/>
      <c r="L3578" s="8"/>
      <c r="M3578" s="8"/>
    </row>
    <row r="3579" spans="3:13" x14ac:dyDescent="0.25">
      <c r="C3579" s="3"/>
      <c r="D3579" s="6"/>
      <c r="E3579" s="2"/>
      <c r="F3579" s="2"/>
      <c r="G3579" s="2"/>
      <c r="H3579" s="2"/>
      <c r="I3579" s="8"/>
      <c r="J3579" s="8"/>
      <c r="K3579" s="8"/>
      <c r="L3579" s="8"/>
      <c r="M3579" s="8"/>
    </row>
    <row r="3580" spans="3:13" x14ac:dyDescent="0.25">
      <c r="C3580" s="3"/>
      <c r="D3580" s="6"/>
      <c r="E3580" s="2"/>
      <c r="F3580" s="2"/>
      <c r="G3580" s="2"/>
      <c r="H3580" s="2"/>
      <c r="I3580" s="8"/>
      <c r="J3580" s="8"/>
      <c r="K3580" s="8"/>
      <c r="L3580" s="8"/>
      <c r="M3580" s="8"/>
    </row>
    <row r="3581" spans="3:13" x14ac:dyDescent="0.25">
      <c r="C3581" s="3"/>
      <c r="D3581" s="6"/>
      <c r="E3581" s="2"/>
      <c r="F3581" s="2"/>
      <c r="G3581" s="2"/>
      <c r="H3581" s="2"/>
      <c r="I3581" s="8"/>
      <c r="J3581" s="8"/>
      <c r="K3581" s="8"/>
      <c r="L3581" s="8"/>
      <c r="M3581" s="8"/>
    </row>
    <row r="3582" spans="3:13" x14ac:dyDescent="0.25">
      <c r="C3582" s="3"/>
      <c r="D3582" s="6"/>
      <c r="E3582" s="2"/>
      <c r="F3582" s="2"/>
      <c r="G3582" s="2"/>
      <c r="H3582" s="2"/>
      <c r="I3582" s="8"/>
      <c r="J3582" s="8"/>
      <c r="K3582" s="8"/>
      <c r="L3582" s="8"/>
      <c r="M3582" s="8"/>
    </row>
    <row r="3583" spans="3:13" x14ac:dyDescent="0.25">
      <c r="C3583" s="3"/>
      <c r="D3583" s="6"/>
      <c r="E3583" s="2"/>
      <c r="F3583" s="2"/>
      <c r="G3583" s="2"/>
      <c r="H3583" s="2"/>
      <c r="I3583" s="8"/>
      <c r="J3583" s="8"/>
      <c r="K3583" s="8"/>
      <c r="L3583" s="8"/>
      <c r="M3583" s="8"/>
    </row>
    <row r="3584" spans="3:13" x14ac:dyDescent="0.25">
      <c r="C3584" s="3"/>
      <c r="D3584" s="6"/>
      <c r="E3584" s="2"/>
      <c r="F3584" s="2"/>
      <c r="G3584" s="2"/>
      <c r="H3584" s="2"/>
      <c r="I3584" s="8"/>
      <c r="J3584" s="8"/>
      <c r="K3584" s="8"/>
      <c r="L3584" s="8"/>
      <c r="M3584" s="8"/>
    </row>
    <row r="3585" spans="3:13" x14ac:dyDescent="0.25">
      <c r="C3585" s="3"/>
      <c r="D3585" s="6"/>
      <c r="E3585" s="2"/>
      <c r="F3585" s="2"/>
      <c r="G3585" s="2"/>
      <c r="H3585" s="2"/>
      <c r="I3585" s="8"/>
      <c r="J3585" s="8"/>
      <c r="K3585" s="8"/>
      <c r="L3585" s="8"/>
      <c r="M3585" s="8"/>
    </row>
    <row r="3586" spans="3:13" x14ac:dyDescent="0.25">
      <c r="C3586" s="3"/>
      <c r="D3586" s="6"/>
      <c r="E3586" s="2"/>
      <c r="F3586" s="2"/>
      <c r="G3586" s="2"/>
      <c r="H3586" s="2"/>
      <c r="I3586" s="8"/>
      <c r="J3586" s="8"/>
      <c r="K3586" s="8"/>
      <c r="L3586" s="8"/>
      <c r="M3586" s="8"/>
    </row>
    <row r="3587" spans="3:13" x14ac:dyDescent="0.25">
      <c r="C3587" s="3"/>
      <c r="D3587" s="6"/>
      <c r="E3587" s="2"/>
      <c r="F3587" s="2"/>
      <c r="G3587" s="2"/>
      <c r="H3587" s="2"/>
      <c r="I3587" s="8"/>
      <c r="J3587" s="8"/>
      <c r="K3587" s="8"/>
      <c r="L3587" s="8"/>
      <c r="M3587" s="8"/>
    </row>
    <row r="3588" spans="3:13" x14ac:dyDescent="0.25">
      <c r="C3588" s="3"/>
      <c r="D3588" s="6"/>
      <c r="E3588" s="2"/>
      <c r="F3588" s="2"/>
      <c r="G3588" s="2"/>
      <c r="H3588" s="2"/>
      <c r="I3588" s="8"/>
      <c r="J3588" s="8"/>
      <c r="K3588" s="8"/>
      <c r="L3588" s="8"/>
      <c r="M3588" s="8"/>
    </row>
    <row r="3589" spans="3:13" x14ac:dyDescent="0.25">
      <c r="C3589" s="3"/>
      <c r="D3589" s="6"/>
      <c r="E3589" s="2"/>
      <c r="F3589" s="2"/>
      <c r="G3589" s="2"/>
      <c r="H3589" s="2"/>
      <c r="I3589" s="8"/>
      <c r="J3589" s="8"/>
      <c r="K3589" s="8"/>
      <c r="L3589" s="8"/>
      <c r="M3589" s="8"/>
    </row>
    <row r="3590" spans="3:13" x14ac:dyDescent="0.25">
      <c r="C3590" s="3"/>
      <c r="D3590" s="6"/>
      <c r="E3590" s="2"/>
      <c r="F3590" s="2"/>
      <c r="G3590" s="2"/>
      <c r="H3590" s="2"/>
      <c r="I3590" s="8"/>
      <c r="J3590" s="8"/>
      <c r="K3590" s="8"/>
      <c r="L3590" s="8"/>
      <c r="M3590" s="8"/>
    </row>
    <row r="3591" spans="3:13" x14ac:dyDescent="0.25">
      <c r="C3591" s="3"/>
      <c r="D3591" s="6"/>
      <c r="E3591" s="2"/>
      <c r="F3591" s="2"/>
      <c r="G3591" s="2"/>
      <c r="H3591" s="2"/>
      <c r="I3591" s="8"/>
      <c r="J3591" s="8"/>
      <c r="K3591" s="8"/>
      <c r="L3591" s="8"/>
      <c r="M3591" s="8"/>
    </row>
    <row r="3592" spans="3:13" x14ac:dyDescent="0.25">
      <c r="C3592" s="3"/>
      <c r="D3592" s="6"/>
      <c r="E3592" s="2"/>
      <c r="F3592" s="2"/>
      <c r="G3592" s="2"/>
      <c r="H3592" s="2"/>
      <c r="I3592" s="8"/>
      <c r="J3592" s="8"/>
      <c r="K3592" s="8"/>
      <c r="L3592" s="8"/>
      <c r="M3592" s="8"/>
    </row>
    <row r="3593" spans="3:13" x14ac:dyDescent="0.25">
      <c r="C3593" s="3"/>
      <c r="D3593" s="6"/>
      <c r="E3593" s="2"/>
      <c r="F3593" s="2"/>
      <c r="G3593" s="2"/>
      <c r="H3593" s="2"/>
      <c r="I3593" s="8"/>
      <c r="J3593" s="8"/>
      <c r="K3593" s="8"/>
      <c r="L3593" s="8"/>
      <c r="M3593" s="8"/>
    </row>
    <row r="3594" spans="3:13" x14ac:dyDescent="0.25">
      <c r="C3594" s="3"/>
      <c r="D3594" s="6"/>
      <c r="E3594" s="2"/>
      <c r="F3594" s="2"/>
      <c r="G3594" s="2"/>
      <c r="H3594" s="2"/>
      <c r="I3594" s="8"/>
      <c r="J3594" s="8"/>
      <c r="K3594" s="8"/>
      <c r="L3594" s="8"/>
      <c r="M3594" s="8"/>
    </row>
    <row r="3595" spans="3:13" x14ac:dyDescent="0.25">
      <c r="C3595" s="3"/>
      <c r="D3595" s="6"/>
      <c r="E3595" s="2"/>
      <c r="F3595" s="2"/>
      <c r="G3595" s="2"/>
      <c r="H3595" s="2"/>
      <c r="I3595" s="8"/>
      <c r="J3595" s="8"/>
      <c r="K3595" s="8"/>
      <c r="L3595" s="8"/>
      <c r="M3595" s="8"/>
    </row>
    <row r="3596" spans="3:13" x14ac:dyDescent="0.25">
      <c r="C3596" s="3"/>
      <c r="D3596" s="6"/>
      <c r="E3596" s="2"/>
      <c r="F3596" s="2"/>
      <c r="G3596" s="2"/>
      <c r="H3596" s="2"/>
      <c r="I3596" s="8"/>
      <c r="J3596" s="8"/>
      <c r="K3596" s="8"/>
      <c r="L3596" s="8"/>
      <c r="M3596" s="8"/>
    </row>
    <row r="3597" spans="3:13" x14ac:dyDescent="0.25">
      <c r="C3597" s="3"/>
      <c r="D3597" s="6"/>
      <c r="E3597" s="2"/>
      <c r="F3597" s="2"/>
      <c r="G3597" s="2"/>
      <c r="H3597" s="2"/>
      <c r="I3597" s="8"/>
      <c r="J3597" s="8"/>
      <c r="K3597" s="8"/>
      <c r="L3597" s="8"/>
      <c r="M3597" s="8"/>
    </row>
    <row r="3598" spans="3:13" x14ac:dyDescent="0.25">
      <c r="C3598" s="3"/>
      <c r="D3598" s="6"/>
      <c r="E3598" s="2"/>
      <c r="F3598" s="2"/>
      <c r="G3598" s="2"/>
      <c r="H3598" s="2"/>
      <c r="I3598" s="8"/>
      <c r="J3598" s="8"/>
      <c r="K3598" s="8"/>
      <c r="L3598" s="8"/>
      <c r="M3598" s="8"/>
    </row>
    <row r="3599" spans="3:13" x14ac:dyDescent="0.25">
      <c r="C3599" s="3"/>
      <c r="D3599" s="6"/>
      <c r="E3599" s="2"/>
      <c r="F3599" s="2"/>
      <c r="G3599" s="2"/>
      <c r="H3599" s="2"/>
      <c r="I3599" s="8"/>
      <c r="J3599" s="8"/>
      <c r="K3599" s="8"/>
      <c r="L3599" s="8"/>
      <c r="M3599" s="8"/>
    </row>
    <row r="3600" spans="3:13" x14ac:dyDescent="0.25">
      <c r="C3600" s="3"/>
      <c r="D3600" s="6"/>
      <c r="E3600" s="2"/>
      <c r="F3600" s="2"/>
      <c r="G3600" s="2"/>
      <c r="H3600" s="2"/>
      <c r="I3600" s="8"/>
      <c r="J3600" s="8"/>
      <c r="K3600" s="8"/>
      <c r="L3600" s="8"/>
      <c r="M3600" s="8"/>
    </row>
    <row r="3601" spans="3:13" x14ac:dyDescent="0.25">
      <c r="C3601" s="3"/>
      <c r="D3601" s="6"/>
      <c r="E3601" s="2"/>
      <c r="F3601" s="2"/>
      <c r="G3601" s="2"/>
      <c r="H3601" s="2"/>
      <c r="I3601" s="8"/>
      <c r="J3601" s="8"/>
      <c r="K3601" s="8"/>
      <c r="L3601" s="8"/>
      <c r="M3601" s="8"/>
    </row>
    <row r="3602" spans="3:13" x14ac:dyDescent="0.25">
      <c r="C3602" s="3"/>
      <c r="D3602" s="6"/>
      <c r="E3602" s="2"/>
      <c r="F3602" s="2"/>
      <c r="G3602" s="2"/>
      <c r="H3602" s="2"/>
      <c r="I3602" s="8"/>
      <c r="J3602" s="8"/>
      <c r="K3602" s="8"/>
      <c r="L3602" s="8"/>
      <c r="M3602" s="8"/>
    </row>
    <row r="3603" spans="3:13" x14ac:dyDescent="0.25">
      <c r="C3603" s="3"/>
      <c r="D3603" s="6"/>
      <c r="E3603" s="2"/>
      <c r="F3603" s="2"/>
      <c r="G3603" s="2"/>
      <c r="H3603" s="2"/>
      <c r="I3603" s="8"/>
      <c r="J3603" s="8"/>
      <c r="K3603" s="8"/>
      <c r="L3603" s="8"/>
      <c r="M3603" s="8"/>
    </row>
    <row r="3604" spans="3:13" x14ac:dyDescent="0.25">
      <c r="C3604" s="3"/>
      <c r="D3604" s="6"/>
      <c r="E3604" s="2"/>
      <c r="F3604" s="2"/>
      <c r="G3604" s="2"/>
      <c r="H3604" s="2"/>
      <c r="I3604" s="8"/>
      <c r="J3604" s="8"/>
      <c r="K3604" s="8"/>
      <c r="L3604" s="8"/>
      <c r="M3604" s="8"/>
    </row>
    <row r="3605" spans="3:13" x14ac:dyDescent="0.25">
      <c r="C3605" s="3"/>
      <c r="D3605" s="6"/>
      <c r="E3605" s="2"/>
      <c r="F3605" s="2"/>
      <c r="G3605" s="2"/>
      <c r="H3605" s="2"/>
      <c r="I3605" s="8"/>
      <c r="J3605" s="8"/>
      <c r="K3605" s="8"/>
      <c r="L3605" s="8"/>
      <c r="M3605" s="8"/>
    </row>
    <row r="3606" spans="3:13" x14ac:dyDescent="0.25">
      <c r="C3606" s="3"/>
      <c r="D3606" s="6"/>
      <c r="E3606" s="2"/>
      <c r="F3606" s="2"/>
      <c r="G3606" s="2"/>
      <c r="H3606" s="2"/>
      <c r="I3606" s="8"/>
      <c r="J3606" s="8"/>
      <c r="K3606" s="8"/>
      <c r="L3606" s="8"/>
      <c r="M3606" s="8"/>
    </row>
    <row r="3607" spans="3:13" x14ac:dyDescent="0.25">
      <c r="C3607" s="3"/>
      <c r="D3607" s="6"/>
      <c r="E3607" s="2"/>
      <c r="F3607" s="2"/>
      <c r="G3607" s="2"/>
      <c r="H3607" s="2"/>
      <c r="I3607" s="8"/>
      <c r="J3607" s="8"/>
      <c r="K3607" s="8"/>
      <c r="L3607" s="8"/>
      <c r="M3607" s="8"/>
    </row>
    <row r="3608" spans="3:13" x14ac:dyDescent="0.25">
      <c r="C3608" s="3"/>
      <c r="D3608" s="6"/>
      <c r="E3608" s="2"/>
      <c r="F3608" s="2"/>
      <c r="G3608" s="2"/>
      <c r="H3608" s="2"/>
      <c r="I3608" s="8"/>
      <c r="J3608" s="8"/>
      <c r="K3608" s="8"/>
      <c r="L3608" s="8"/>
      <c r="M3608" s="8"/>
    </row>
    <row r="3609" spans="3:13" x14ac:dyDescent="0.25">
      <c r="C3609" s="3"/>
      <c r="D3609" s="6"/>
      <c r="E3609" s="2"/>
      <c r="F3609" s="2"/>
      <c r="G3609" s="2"/>
      <c r="H3609" s="2"/>
      <c r="I3609" s="8"/>
      <c r="J3609" s="8"/>
      <c r="K3609" s="8"/>
      <c r="L3609" s="8"/>
      <c r="M3609" s="8"/>
    </row>
    <row r="3610" spans="3:13" x14ac:dyDescent="0.25">
      <c r="C3610" s="3"/>
      <c r="D3610" s="6"/>
      <c r="E3610" s="2"/>
      <c r="F3610" s="2"/>
      <c r="G3610" s="2"/>
      <c r="H3610" s="2"/>
      <c r="I3610" s="8"/>
      <c r="J3610" s="8"/>
      <c r="K3610" s="8"/>
      <c r="L3610" s="8"/>
      <c r="M3610" s="8"/>
    </row>
    <row r="3611" spans="3:13" x14ac:dyDescent="0.25">
      <c r="C3611" s="3"/>
      <c r="D3611" s="6"/>
      <c r="E3611" s="2"/>
      <c r="F3611" s="2"/>
      <c r="G3611" s="2"/>
      <c r="H3611" s="2"/>
      <c r="I3611" s="8"/>
      <c r="J3611" s="8"/>
      <c r="K3611" s="8"/>
      <c r="L3611" s="8"/>
      <c r="M3611" s="8"/>
    </row>
    <row r="3612" spans="3:13" x14ac:dyDescent="0.25">
      <c r="C3612" s="3"/>
      <c r="D3612" s="6"/>
      <c r="E3612" s="2"/>
      <c r="F3612" s="2"/>
      <c r="G3612" s="2"/>
      <c r="H3612" s="2"/>
      <c r="I3612" s="8"/>
      <c r="J3612" s="8"/>
      <c r="K3612" s="8"/>
      <c r="L3612" s="8"/>
      <c r="M3612" s="8"/>
    </row>
    <row r="3613" spans="3:13" x14ac:dyDescent="0.25">
      <c r="C3613" s="3"/>
      <c r="D3613" s="6"/>
      <c r="E3613" s="2"/>
      <c r="F3613" s="2"/>
      <c r="G3613" s="2"/>
      <c r="H3613" s="2"/>
      <c r="I3613" s="8"/>
      <c r="J3613" s="8"/>
      <c r="K3613" s="8"/>
      <c r="L3613" s="8"/>
      <c r="M3613" s="8"/>
    </row>
    <row r="3614" spans="3:13" x14ac:dyDescent="0.25">
      <c r="C3614" s="3"/>
      <c r="D3614" s="6"/>
      <c r="E3614" s="2"/>
      <c r="F3614" s="2"/>
      <c r="G3614" s="2"/>
      <c r="H3614" s="2"/>
      <c r="I3614" s="8"/>
      <c r="J3614" s="8"/>
      <c r="K3614" s="8"/>
      <c r="L3614" s="8"/>
      <c r="M3614" s="8"/>
    </row>
    <row r="3615" spans="3:13" x14ac:dyDescent="0.25">
      <c r="C3615" s="3"/>
      <c r="D3615" s="6"/>
      <c r="E3615" s="2"/>
      <c r="F3615" s="2"/>
      <c r="G3615" s="2"/>
      <c r="H3615" s="2"/>
      <c r="I3615" s="8"/>
      <c r="J3615" s="8"/>
      <c r="K3615" s="8"/>
      <c r="L3615" s="8"/>
      <c r="M3615" s="8"/>
    </row>
    <row r="3616" spans="3:13" x14ac:dyDescent="0.25">
      <c r="C3616" s="3"/>
      <c r="D3616" s="6"/>
      <c r="E3616" s="2"/>
      <c r="F3616" s="2"/>
      <c r="G3616" s="2"/>
      <c r="H3616" s="2"/>
      <c r="I3616" s="8"/>
      <c r="J3616" s="8"/>
      <c r="K3616" s="8"/>
      <c r="L3616" s="8"/>
      <c r="M3616" s="8"/>
    </row>
    <row r="3617" spans="3:13" x14ac:dyDescent="0.25">
      <c r="C3617" s="3"/>
      <c r="D3617" s="6"/>
      <c r="E3617" s="2"/>
      <c r="F3617" s="2"/>
      <c r="G3617" s="2"/>
      <c r="H3617" s="2"/>
      <c r="I3617" s="8"/>
      <c r="J3617" s="8"/>
      <c r="K3617" s="8"/>
      <c r="L3617" s="8"/>
      <c r="M3617" s="8"/>
    </row>
    <row r="3618" spans="3:13" x14ac:dyDescent="0.25">
      <c r="C3618" s="3"/>
      <c r="D3618" s="6"/>
      <c r="E3618" s="2"/>
      <c r="F3618" s="2"/>
      <c r="G3618" s="2"/>
      <c r="H3618" s="2"/>
      <c r="I3618" s="8"/>
      <c r="J3618" s="8"/>
      <c r="K3618" s="8"/>
      <c r="L3618" s="8"/>
      <c r="M3618" s="8"/>
    </row>
    <row r="3619" spans="3:13" x14ac:dyDescent="0.25">
      <c r="C3619" s="3"/>
      <c r="D3619" s="6"/>
      <c r="E3619" s="2"/>
      <c r="F3619" s="2"/>
      <c r="G3619" s="2"/>
      <c r="H3619" s="2"/>
      <c r="I3619" s="8"/>
      <c r="J3619" s="8"/>
      <c r="K3619" s="8"/>
      <c r="L3619" s="8"/>
      <c r="M3619" s="8"/>
    </row>
    <row r="3620" spans="3:13" x14ac:dyDescent="0.25">
      <c r="C3620" s="3"/>
      <c r="D3620" s="6"/>
      <c r="E3620" s="2"/>
      <c r="F3620" s="2"/>
      <c r="G3620" s="2"/>
      <c r="H3620" s="2"/>
      <c r="I3620" s="8"/>
      <c r="J3620" s="8"/>
      <c r="K3620" s="8"/>
      <c r="L3620" s="8"/>
      <c r="M3620" s="8"/>
    </row>
    <row r="3621" spans="3:13" x14ac:dyDescent="0.25">
      <c r="C3621" s="3"/>
      <c r="D3621" s="6"/>
      <c r="E3621" s="2"/>
      <c r="F3621" s="2"/>
      <c r="G3621" s="2"/>
      <c r="H3621" s="2"/>
      <c r="I3621" s="8"/>
      <c r="J3621" s="8"/>
      <c r="K3621" s="8"/>
      <c r="L3621" s="8"/>
      <c r="M3621" s="8"/>
    </row>
    <row r="3622" spans="3:13" x14ac:dyDescent="0.25">
      <c r="C3622" s="3"/>
      <c r="D3622" s="6"/>
      <c r="E3622" s="2"/>
      <c r="F3622" s="2"/>
      <c r="G3622" s="2"/>
      <c r="H3622" s="2"/>
      <c r="I3622" s="8"/>
      <c r="J3622" s="8"/>
      <c r="K3622" s="8"/>
      <c r="L3622" s="8"/>
      <c r="M3622" s="8"/>
    </row>
    <row r="3623" spans="3:13" x14ac:dyDescent="0.25">
      <c r="C3623" s="3"/>
      <c r="D3623" s="6"/>
      <c r="E3623" s="2"/>
      <c r="F3623" s="2"/>
      <c r="G3623" s="2"/>
      <c r="H3623" s="2"/>
      <c r="I3623" s="8"/>
      <c r="J3623" s="8"/>
      <c r="K3623" s="8"/>
      <c r="L3623" s="8"/>
      <c r="M3623" s="8"/>
    </row>
    <row r="3624" spans="3:13" x14ac:dyDescent="0.25">
      <c r="C3624" s="3"/>
      <c r="D3624" s="6"/>
      <c r="E3624" s="2"/>
      <c r="F3624" s="2"/>
      <c r="G3624" s="2"/>
      <c r="H3624" s="2"/>
      <c r="I3624" s="8"/>
      <c r="J3624" s="8"/>
      <c r="K3624" s="8"/>
      <c r="L3624" s="8"/>
      <c r="M3624" s="8"/>
    </row>
    <row r="3625" spans="3:13" x14ac:dyDescent="0.25">
      <c r="C3625" s="3"/>
      <c r="D3625" s="6"/>
      <c r="E3625" s="2"/>
      <c r="F3625" s="2"/>
      <c r="G3625" s="2"/>
      <c r="H3625" s="2"/>
      <c r="I3625" s="8"/>
      <c r="J3625" s="8"/>
      <c r="K3625" s="8"/>
      <c r="L3625" s="8"/>
      <c r="M3625" s="8"/>
    </row>
    <row r="3626" spans="3:13" x14ac:dyDescent="0.25">
      <c r="C3626" s="3"/>
      <c r="D3626" s="6"/>
      <c r="E3626" s="2"/>
      <c r="F3626" s="2"/>
      <c r="G3626" s="2"/>
      <c r="H3626" s="2"/>
      <c r="I3626" s="8"/>
      <c r="J3626" s="8"/>
      <c r="K3626" s="8"/>
      <c r="L3626" s="8"/>
      <c r="M3626" s="8"/>
    </row>
    <row r="3627" spans="3:13" x14ac:dyDescent="0.25">
      <c r="C3627" s="3"/>
      <c r="D3627" s="6"/>
      <c r="E3627" s="2"/>
      <c r="F3627" s="2"/>
      <c r="G3627" s="2"/>
      <c r="H3627" s="2"/>
      <c r="I3627" s="8"/>
      <c r="J3627" s="8"/>
      <c r="K3627" s="8"/>
      <c r="L3627" s="8"/>
      <c r="M3627" s="8"/>
    </row>
    <row r="3628" spans="3:13" x14ac:dyDescent="0.25">
      <c r="C3628" s="3"/>
      <c r="D3628" s="6"/>
      <c r="E3628" s="2"/>
      <c r="F3628" s="2"/>
      <c r="G3628" s="2"/>
      <c r="H3628" s="2"/>
      <c r="I3628" s="8"/>
      <c r="J3628" s="8"/>
      <c r="K3628" s="8"/>
      <c r="L3628" s="8"/>
      <c r="M3628" s="8"/>
    </row>
    <row r="3629" spans="3:13" x14ac:dyDescent="0.25">
      <c r="C3629" s="3"/>
      <c r="D3629" s="6"/>
      <c r="E3629" s="2"/>
      <c r="F3629" s="2"/>
      <c r="G3629" s="2"/>
      <c r="H3629" s="2"/>
      <c r="I3629" s="8"/>
      <c r="J3629" s="8"/>
      <c r="K3629" s="8"/>
      <c r="L3629" s="8"/>
      <c r="M3629" s="8"/>
    </row>
    <row r="3630" spans="3:13" x14ac:dyDescent="0.25">
      <c r="C3630" s="3"/>
      <c r="D3630" s="6"/>
      <c r="E3630" s="2"/>
      <c r="F3630" s="2"/>
      <c r="G3630" s="2"/>
      <c r="H3630" s="2"/>
      <c r="I3630" s="8"/>
      <c r="J3630" s="8"/>
      <c r="K3630" s="8"/>
      <c r="L3630" s="8"/>
      <c r="M3630" s="8"/>
    </row>
    <row r="3631" spans="3:13" x14ac:dyDescent="0.25">
      <c r="C3631" s="3"/>
      <c r="D3631" s="6"/>
      <c r="E3631" s="2"/>
      <c r="F3631" s="2"/>
      <c r="G3631" s="2"/>
      <c r="H3631" s="2"/>
      <c r="I3631" s="8"/>
      <c r="J3631" s="8"/>
      <c r="K3631" s="8"/>
      <c r="L3631" s="8"/>
      <c r="M3631" s="8"/>
    </row>
    <row r="3632" spans="3:13" x14ac:dyDescent="0.25">
      <c r="C3632" s="3"/>
      <c r="D3632" s="6"/>
      <c r="E3632" s="2"/>
      <c r="F3632" s="2"/>
      <c r="G3632" s="2"/>
      <c r="H3632" s="2"/>
      <c r="I3632" s="8"/>
      <c r="J3632" s="8"/>
      <c r="K3632" s="8"/>
      <c r="L3632" s="8"/>
      <c r="M3632" s="8"/>
    </row>
    <row r="3633" spans="3:13" x14ac:dyDescent="0.25">
      <c r="C3633" s="3"/>
      <c r="D3633" s="6"/>
      <c r="E3633" s="2"/>
      <c r="F3633" s="2"/>
      <c r="G3633" s="2"/>
      <c r="H3633" s="2"/>
      <c r="I3633" s="8"/>
      <c r="J3633" s="8"/>
      <c r="K3633" s="8"/>
      <c r="L3633" s="8"/>
      <c r="M3633" s="8"/>
    </row>
    <row r="3634" spans="3:13" x14ac:dyDescent="0.25">
      <c r="C3634" s="3"/>
      <c r="D3634" s="6"/>
      <c r="E3634" s="2"/>
      <c r="F3634" s="2"/>
      <c r="G3634" s="2"/>
      <c r="H3634" s="2"/>
      <c r="I3634" s="8"/>
      <c r="J3634" s="8"/>
      <c r="K3634" s="8"/>
      <c r="L3634" s="8"/>
      <c r="M3634" s="8"/>
    </row>
    <row r="3635" spans="3:13" x14ac:dyDescent="0.25">
      <c r="C3635" s="3"/>
      <c r="D3635" s="6"/>
      <c r="E3635" s="2"/>
      <c r="F3635" s="2"/>
      <c r="G3635" s="2"/>
      <c r="H3635" s="2"/>
      <c r="I3635" s="8"/>
      <c r="J3635" s="8"/>
      <c r="K3635" s="8"/>
      <c r="L3635" s="8"/>
      <c r="M3635" s="8"/>
    </row>
    <row r="3636" spans="3:13" x14ac:dyDescent="0.25">
      <c r="C3636" s="3"/>
      <c r="D3636" s="6"/>
      <c r="E3636" s="2"/>
      <c r="F3636" s="2"/>
      <c r="G3636" s="2"/>
      <c r="H3636" s="2"/>
      <c r="I3636" s="8"/>
      <c r="J3636" s="8"/>
      <c r="K3636" s="8"/>
      <c r="L3636" s="8"/>
      <c r="M3636" s="8"/>
    </row>
    <row r="3637" spans="3:13" x14ac:dyDescent="0.25">
      <c r="C3637" s="3"/>
      <c r="D3637" s="6"/>
      <c r="E3637" s="2"/>
      <c r="F3637" s="2"/>
      <c r="G3637" s="2"/>
      <c r="H3637" s="2"/>
      <c r="I3637" s="8"/>
      <c r="J3637" s="8"/>
      <c r="K3637" s="8"/>
      <c r="L3637" s="8"/>
      <c r="M3637" s="8"/>
    </row>
    <row r="3638" spans="3:13" x14ac:dyDescent="0.25">
      <c r="C3638" s="3"/>
      <c r="D3638" s="6"/>
      <c r="E3638" s="2"/>
      <c r="F3638" s="2"/>
      <c r="G3638" s="2"/>
      <c r="H3638" s="2"/>
      <c r="I3638" s="8"/>
      <c r="J3638" s="8"/>
      <c r="K3638" s="8"/>
      <c r="L3638" s="8"/>
      <c r="M3638" s="8"/>
    </row>
    <row r="3639" spans="3:13" x14ac:dyDescent="0.25">
      <c r="C3639" s="3"/>
      <c r="D3639" s="6"/>
      <c r="E3639" s="2"/>
      <c r="F3639" s="2"/>
      <c r="G3639" s="2"/>
      <c r="H3639" s="2"/>
      <c r="I3639" s="8"/>
      <c r="J3639" s="8"/>
      <c r="K3639" s="8"/>
      <c r="L3639" s="8"/>
      <c r="M3639" s="8"/>
    </row>
    <row r="3640" spans="3:13" x14ac:dyDescent="0.25">
      <c r="C3640" s="3"/>
      <c r="D3640" s="6"/>
      <c r="E3640" s="2"/>
      <c r="F3640" s="2"/>
      <c r="G3640" s="2"/>
      <c r="H3640" s="2"/>
      <c r="I3640" s="8"/>
      <c r="J3640" s="8"/>
      <c r="K3640" s="8"/>
      <c r="L3640" s="8"/>
      <c r="M3640" s="8"/>
    </row>
    <row r="3641" spans="3:13" x14ac:dyDescent="0.25">
      <c r="C3641" s="3"/>
      <c r="D3641" s="6"/>
      <c r="E3641" s="2"/>
      <c r="F3641" s="2"/>
      <c r="G3641" s="2"/>
      <c r="H3641" s="2"/>
      <c r="I3641" s="8"/>
      <c r="J3641" s="8"/>
      <c r="K3641" s="8"/>
      <c r="L3641" s="8"/>
      <c r="M3641" s="8"/>
    </row>
    <row r="3642" spans="3:13" x14ac:dyDescent="0.25">
      <c r="C3642" s="3"/>
      <c r="D3642" s="6"/>
      <c r="E3642" s="2"/>
      <c r="F3642" s="2"/>
      <c r="G3642" s="2"/>
      <c r="H3642" s="2"/>
      <c r="I3642" s="8"/>
      <c r="J3642" s="8"/>
      <c r="K3642" s="8"/>
      <c r="L3642" s="8"/>
      <c r="M3642" s="8"/>
    </row>
    <row r="3643" spans="3:13" x14ac:dyDescent="0.25">
      <c r="C3643" s="3"/>
      <c r="D3643" s="6"/>
      <c r="E3643" s="2"/>
      <c r="F3643" s="2"/>
      <c r="G3643" s="2"/>
      <c r="H3643" s="2"/>
      <c r="I3643" s="8"/>
      <c r="J3643" s="8"/>
      <c r="K3643" s="8"/>
      <c r="L3643" s="8"/>
      <c r="M3643" s="8"/>
    </row>
    <row r="3644" spans="3:13" x14ac:dyDescent="0.25">
      <c r="C3644" s="3"/>
      <c r="D3644" s="6"/>
      <c r="E3644" s="2"/>
      <c r="F3644" s="2"/>
      <c r="G3644" s="2"/>
      <c r="H3644" s="2"/>
      <c r="I3644" s="8"/>
      <c r="J3644" s="8"/>
      <c r="K3644" s="8"/>
      <c r="L3644" s="8"/>
      <c r="M3644" s="8"/>
    </row>
    <row r="3645" spans="3:13" x14ac:dyDescent="0.25">
      <c r="C3645" s="3"/>
      <c r="D3645" s="6"/>
      <c r="E3645" s="2"/>
      <c r="F3645" s="2"/>
      <c r="G3645" s="2"/>
      <c r="H3645" s="2"/>
      <c r="I3645" s="8"/>
      <c r="J3645" s="8"/>
      <c r="K3645" s="8"/>
      <c r="L3645" s="8"/>
      <c r="M3645" s="8"/>
    </row>
    <row r="3646" spans="3:13" x14ac:dyDescent="0.25">
      <c r="C3646" s="3"/>
      <c r="D3646" s="6"/>
      <c r="E3646" s="2"/>
      <c r="F3646" s="2"/>
      <c r="G3646" s="2"/>
      <c r="H3646" s="2"/>
      <c r="I3646" s="8"/>
      <c r="J3646" s="8"/>
      <c r="K3646" s="8"/>
      <c r="L3646" s="8"/>
      <c r="M3646" s="8"/>
    </row>
    <row r="3647" spans="3:13" x14ac:dyDescent="0.25">
      <c r="C3647" s="3"/>
      <c r="D3647" s="6"/>
      <c r="E3647" s="2"/>
      <c r="F3647" s="2"/>
      <c r="G3647" s="2"/>
      <c r="H3647" s="2"/>
      <c r="I3647" s="8"/>
      <c r="J3647" s="8"/>
      <c r="K3647" s="8"/>
      <c r="L3647" s="8"/>
      <c r="M3647" s="8"/>
    </row>
    <row r="3648" spans="3:13" x14ac:dyDescent="0.25">
      <c r="C3648" s="3"/>
      <c r="D3648" s="6"/>
      <c r="E3648" s="2"/>
      <c r="F3648" s="2"/>
      <c r="G3648" s="2"/>
      <c r="H3648" s="2"/>
      <c r="I3648" s="8"/>
      <c r="J3648" s="8"/>
      <c r="K3648" s="8"/>
      <c r="L3648" s="8"/>
      <c r="M3648" s="8"/>
    </row>
    <row r="3649" spans="3:13" x14ac:dyDescent="0.25">
      <c r="C3649" s="3"/>
      <c r="D3649" s="6"/>
      <c r="E3649" s="2"/>
      <c r="F3649" s="2"/>
      <c r="G3649" s="2"/>
      <c r="H3649" s="2"/>
      <c r="I3649" s="8"/>
      <c r="J3649" s="8"/>
      <c r="K3649" s="8"/>
      <c r="L3649" s="8"/>
      <c r="M3649" s="8"/>
    </row>
    <row r="3650" spans="3:13" x14ac:dyDescent="0.25">
      <c r="C3650" s="3"/>
      <c r="D3650" s="6"/>
      <c r="E3650" s="2"/>
      <c r="F3650" s="2"/>
      <c r="G3650" s="2"/>
      <c r="H3650" s="2"/>
      <c r="I3650" s="8"/>
      <c r="J3650" s="8"/>
      <c r="K3650" s="8"/>
      <c r="L3650" s="8"/>
      <c r="M3650" s="8"/>
    </row>
    <row r="3651" spans="3:13" x14ac:dyDescent="0.25">
      <c r="C3651" s="3"/>
      <c r="D3651" s="6"/>
      <c r="E3651" s="2"/>
      <c r="F3651" s="2"/>
      <c r="G3651" s="2"/>
      <c r="H3651" s="2"/>
      <c r="I3651" s="8"/>
      <c r="J3651" s="8"/>
      <c r="K3651" s="8"/>
      <c r="L3651" s="8"/>
      <c r="M3651" s="8"/>
    </row>
    <row r="3652" spans="3:13" x14ac:dyDescent="0.25">
      <c r="C3652" s="3"/>
      <c r="D3652" s="6"/>
      <c r="E3652" s="2"/>
      <c r="F3652" s="2"/>
      <c r="G3652" s="2"/>
      <c r="H3652" s="2"/>
      <c r="I3652" s="8"/>
      <c r="J3652" s="8"/>
      <c r="K3652" s="8"/>
      <c r="L3652" s="8"/>
      <c r="M3652" s="8"/>
    </row>
    <row r="3653" spans="3:13" x14ac:dyDescent="0.25">
      <c r="C3653" s="3"/>
      <c r="D3653" s="6"/>
      <c r="E3653" s="2"/>
      <c r="F3653" s="2"/>
      <c r="G3653" s="2"/>
      <c r="H3653" s="2"/>
      <c r="I3653" s="8"/>
      <c r="J3653" s="8"/>
      <c r="K3653" s="8"/>
      <c r="L3653" s="8"/>
      <c r="M3653" s="8"/>
    </row>
    <row r="3654" spans="3:13" x14ac:dyDescent="0.25">
      <c r="C3654" s="3"/>
      <c r="D3654" s="6"/>
      <c r="E3654" s="2"/>
      <c r="F3654" s="2"/>
      <c r="G3654" s="2"/>
      <c r="H3654" s="2"/>
      <c r="I3654" s="8"/>
      <c r="J3654" s="8"/>
      <c r="K3654" s="8"/>
      <c r="L3654" s="8"/>
      <c r="M3654" s="8"/>
    </row>
    <row r="3655" spans="3:13" x14ac:dyDescent="0.25">
      <c r="C3655" s="3"/>
      <c r="D3655" s="6"/>
      <c r="E3655" s="2"/>
      <c r="F3655" s="2"/>
      <c r="G3655" s="2"/>
      <c r="H3655" s="2"/>
      <c r="I3655" s="8"/>
      <c r="J3655" s="8"/>
      <c r="K3655" s="8"/>
      <c r="L3655" s="8"/>
      <c r="M3655" s="8"/>
    </row>
    <row r="3656" spans="3:13" x14ac:dyDescent="0.25">
      <c r="C3656" s="3"/>
      <c r="D3656" s="6"/>
      <c r="E3656" s="2"/>
      <c r="F3656" s="2"/>
      <c r="G3656" s="2"/>
      <c r="H3656" s="2"/>
      <c r="I3656" s="8"/>
      <c r="J3656" s="8"/>
      <c r="K3656" s="8"/>
      <c r="L3656" s="8"/>
      <c r="M3656" s="8"/>
    </row>
    <row r="3657" spans="3:13" x14ac:dyDescent="0.25">
      <c r="C3657" s="3"/>
      <c r="D3657" s="6"/>
      <c r="E3657" s="2"/>
      <c r="F3657" s="2"/>
      <c r="G3657" s="2"/>
      <c r="H3657" s="2"/>
      <c r="I3657" s="8"/>
      <c r="J3657" s="8"/>
      <c r="K3657" s="8"/>
      <c r="L3657" s="8"/>
      <c r="M3657" s="8"/>
    </row>
    <row r="3658" spans="3:13" x14ac:dyDescent="0.25">
      <c r="C3658" s="3"/>
      <c r="D3658" s="6"/>
      <c r="E3658" s="2"/>
      <c r="F3658" s="2"/>
      <c r="G3658" s="2"/>
      <c r="H3658" s="2"/>
      <c r="I3658" s="8"/>
      <c r="J3658" s="8"/>
      <c r="K3658" s="8"/>
      <c r="L3658" s="8"/>
      <c r="M3658" s="8"/>
    </row>
    <row r="3659" spans="3:13" x14ac:dyDescent="0.25">
      <c r="C3659" s="3"/>
      <c r="D3659" s="6"/>
      <c r="E3659" s="2"/>
      <c r="F3659" s="2"/>
      <c r="G3659" s="2"/>
      <c r="H3659" s="2"/>
      <c r="I3659" s="8"/>
      <c r="J3659" s="8"/>
      <c r="K3659" s="8"/>
      <c r="L3659" s="8"/>
      <c r="M3659" s="8"/>
    </row>
    <row r="3660" spans="3:13" x14ac:dyDescent="0.25">
      <c r="C3660" s="3"/>
      <c r="D3660" s="6"/>
      <c r="E3660" s="2"/>
      <c r="F3660" s="2"/>
      <c r="G3660" s="2"/>
      <c r="H3660" s="2"/>
      <c r="I3660" s="8"/>
      <c r="J3660" s="8"/>
      <c r="K3660" s="8"/>
      <c r="L3660" s="8"/>
      <c r="M3660" s="8"/>
    </row>
    <row r="3661" spans="3:13" x14ac:dyDescent="0.25">
      <c r="C3661" s="3"/>
      <c r="D3661" s="6"/>
      <c r="E3661" s="2"/>
      <c r="F3661" s="2"/>
      <c r="G3661" s="2"/>
      <c r="H3661" s="2"/>
      <c r="I3661" s="8"/>
      <c r="J3661" s="8"/>
      <c r="K3661" s="8"/>
      <c r="L3661" s="8"/>
      <c r="M3661" s="8"/>
    </row>
    <row r="3662" spans="3:13" x14ac:dyDescent="0.25">
      <c r="C3662" s="3"/>
      <c r="D3662" s="6"/>
      <c r="E3662" s="2"/>
      <c r="F3662" s="2"/>
      <c r="G3662" s="2"/>
      <c r="H3662" s="2"/>
      <c r="I3662" s="8"/>
      <c r="J3662" s="8"/>
      <c r="K3662" s="8"/>
      <c r="L3662" s="8"/>
      <c r="M3662" s="8"/>
    </row>
    <row r="3663" spans="3:13" x14ac:dyDescent="0.25">
      <c r="C3663" s="3"/>
      <c r="D3663" s="6"/>
      <c r="E3663" s="2"/>
      <c r="F3663" s="2"/>
      <c r="G3663" s="2"/>
      <c r="H3663" s="2"/>
      <c r="I3663" s="8"/>
      <c r="J3663" s="8"/>
      <c r="K3663" s="8"/>
      <c r="L3663" s="8"/>
      <c r="M3663" s="8"/>
    </row>
    <row r="3664" spans="3:13" x14ac:dyDescent="0.25">
      <c r="C3664" s="3"/>
      <c r="D3664" s="6"/>
      <c r="E3664" s="2"/>
      <c r="F3664" s="2"/>
      <c r="G3664" s="2"/>
      <c r="H3664" s="2"/>
      <c r="I3664" s="8"/>
      <c r="J3664" s="8"/>
      <c r="K3664" s="8"/>
      <c r="L3664" s="8"/>
      <c r="M3664" s="8"/>
    </row>
    <row r="3665" spans="3:13" x14ac:dyDescent="0.25">
      <c r="C3665" s="3"/>
      <c r="D3665" s="6"/>
      <c r="E3665" s="2"/>
      <c r="F3665" s="2"/>
      <c r="G3665" s="2"/>
      <c r="H3665" s="2"/>
      <c r="I3665" s="8"/>
      <c r="J3665" s="8"/>
      <c r="K3665" s="8"/>
      <c r="L3665" s="8"/>
      <c r="M3665" s="8"/>
    </row>
    <row r="3666" spans="3:13" x14ac:dyDescent="0.25">
      <c r="C3666" s="3"/>
      <c r="D3666" s="6"/>
      <c r="E3666" s="2"/>
      <c r="F3666" s="2"/>
      <c r="G3666" s="2"/>
      <c r="H3666" s="2"/>
      <c r="I3666" s="8"/>
      <c r="J3666" s="8"/>
      <c r="K3666" s="8"/>
      <c r="L3666" s="8"/>
      <c r="M3666" s="8"/>
    </row>
    <row r="3667" spans="3:13" x14ac:dyDescent="0.25">
      <c r="C3667" s="3"/>
      <c r="D3667" s="6"/>
      <c r="E3667" s="2"/>
      <c r="F3667" s="2"/>
      <c r="G3667" s="2"/>
      <c r="H3667" s="2"/>
      <c r="I3667" s="8"/>
      <c r="J3667" s="8"/>
      <c r="K3667" s="8"/>
      <c r="L3667" s="8"/>
      <c r="M3667" s="8"/>
    </row>
    <row r="3668" spans="3:13" x14ac:dyDescent="0.25">
      <c r="C3668" s="3"/>
      <c r="D3668" s="6"/>
      <c r="E3668" s="2"/>
      <c r="F3668" s="2"/>
      <c r="G3668" s="2"/>
      <c r="H3668" s="2"/>
      <c r="I3668" s="8"/>
      <c r="J3668" s="8"/>
      <c r="K3668" s="8"/>
      <c r="L3668" s="8"/>
      <c r="M3668" s="8"/>
    </row>
    <row r="3669" spans="3:13" x14ac:dyDescent="0.25">
      <c r="C3669" s="3"/>
      <c r="D3669" s="6"/>
      <c r="E3669" s="2"/>
      <c r="F3669" s="2"/>
      <c r="G3669" s="2"/>
      <c r="H3669" s="2"/>
      <c r="I3669" s="8"/>
      <c r="J3669" s="8"/>
      <c r="K3669" s="8"/>
      <c r="L3669" s="8"/>
      <c r="M3669" s="8"/>
    </row>
    <row r="3670" spans="3:13" x14ac:dyDescent="0.25">
      <c r="C3670" s="3"/>
      <c r="D3670" s="6"/>
      <c r="E3670" s="2"/>
      <c r="F3670" s="2"/>
      <c r="G3670" s="2"/>
      <c r="H3670" s="2"/>
      <c r="I3670" s="8"/>
      <c r="J3670" s="8"/>
      <c r="K3670" s="8"/>
      <c r="L3670" s="8"/>
      <c r="M3670" s="8"/>
    </row>
    <row r="3671" spans="3:13" x14ac:dyDescent="0.25">
      <c r="C3671" s="3"/>
      <c r="D3671" s="6"/>
      <c r="E3671" s="2"/>
      <c r="F3671" s="2"/>
      <c r="G3671" s="2"/>
      <c r="H3671" s="2"/>
      <c r="I3671" s="8"/>
      <c r="J3671" s="8"/>
      <c r="K3671" s="8"/>
      <c r="L3671" s="8"/>
      <c r="M3671" s="8"/>
    </row>
    <row r="3672" spans="3:13" x14ac:dyDescent="0.25">
      <c r="C3672" s="3"/>
      <c r="D3672" s="6"/>
      <c r="E3672" s="2"/>
      <c r="F3672" s="2"/>
      <c r="G3672" s="2"/>
      <c r="H3672" s="2"/>
      <c r="I3672" s="8"/>
      <c r="J3672" s="8"/>
      <c r="K3672" s="8"/>
      <c r="L3672" s="8"/>
      <c r="M3672" s="8"/>
    </row>
    <row r="3673" spans="3:13" x14ac:dyDescent="0.25">
      <c r="C3673" s="3"/>
      <c r="D3673" s="6"/>
      <c r="E3673" s="2"/>
      <c r="F3673" s="2"/>
      <c r="G3673" s="2"/>
      <c r="H3673" s="2"/>
      <c r="I3673" s="8"/>
      <c r="J3673" s="8"/>
      <c r="K3673" s="8"/>
      <c r="L3673" s="8"/>
      <c r="M3673" s="8"/>
    </row>
    <row r="3674" spans="3:13" x14ac:dyDescent="0.25">
      <c r="C3674" s="3"/>
      <c r="D3674" s="6"/>
      <c r="E3674" s="2"/>
      <c r="F3674" s="2"/>
      <c r="G3674" s="2"/>
      <c r="H3674" s="2"/>
      <c r="I3674" s="8"/>
      <c r="J3674" s="8"/>
      <c r="K3674" s="8"/>
      <c r="L3674" s="8"/>
      <c r="M3674" s="8"/>
    </row>
    <row r="3675" spans="3:13" x14ac:dyDescent="0.25">
      <c r="C3675" s="3"/>
      <c r="D3675" s="6"/>
      <c r="E3675" s="2"/>
      <c r="F3675" s="2"/>
      <c r="G3675" s="2"/>
      <c r="H3675" s="2"/>
      <c r="I3675" s="8"/>
      <c r="J3675" s="8"/>
      <c r="K3675" s="8"/>
      <c r="L3675" s="8"/>
      <c r="M3675" s="8"/>
    </row>
    <row r="3676" spans="3:13" x14ac:dyDescent="0.25">
      <c r="C3676" s="3"/>
      <c r="D3676" s="6"/>
      <c r="E3676" s="2"/>
      <c r="F3676" s="2"/>
      <c r="G3676" s="2"/>
      <c r="H3676" s="2"/>
      <c r="I3676" s="8"/>
      <c r="J3676" s="8"/>
      <c r="K3676" s="8"/>
      <c r="L3676" s="8"/>
      <c r="M3676" s="8"/>
    </row>
    <row r="3677" spans="3:13" x14ac:dyDescent="0.25">
      <c r="C3677" s="3"/>
      <c r="D3677" s="6"/>
      <c r="E3677" s="2"/>
      <c r="F3677" s="2"/>
      <c r="G3677" s="2"/>
      <c r="H3677" s="2"/>
      <c r="I3677" s="8"/>
      <c r="J3677" s="8"/>
      <c r="K3677" s="8"/>
      <c r="L3677" s="8"/>
      <c r="M3677" s="8"/>
    </row>
    <row r="3678" spans="3:13" x14ac:dyDescent="0.25">
      <c r="C3678" s="3"/>
      <c r="D3678" s="6"/>
      <c r="E3678" s="2"/>
      <c r="F3678" s="2"/>
      <c r="G3678" s="2"/>
      <c r="H3678" s="2"/>
      <c r="I3678" s="8"/>
      <c r="J3678" s="8"/>
      <c r="K3678" s="8"/>
      <c r="L3678" s="8"/>
      <c r="M3678" s="8"/>
    </row>
    <row r="3679" spans="3:13" x14ac:dyDescent="0.25">
      <c r="C3679" s="3"/>
      <c r="D3679" s="6"/>
      <c r="E3679" s="2"/>
      <c r="F3679" s="2"/>
      <c r="G3679" s="2"/>
      <c r="H3679" s="2"/>
      <c r="I3679" s="8"/>
      <c r="J3679" s="8"/>
      <c r="K3679" s="8"/>
      <c r="L3679" s="8"/>
      <c r="M3679" s="8"/>
    </row>
    <row r="3680" spans="3:13" x14ac:dyDescent="0.25">
      <c r="C3680" s="3"/>
      <c r="D3680" s="6"/>
      <c r="E3680" s="2"/>
      <c r="F3680" s="2"/>
      <c r="G3680" s="2"/>
      <c r="H3680" s="2"/>
      <c r="I3680" s="8"/>
      <c r="J3680" s="8"/>
      <c r="K3680" s="8"/>
      <c r="L3680" s="8"/>
      <c r="M3680" s="8"/>
    </row>
    <row r="3681" spans="3:13" x14ac:dyDescent="0.25">
      <c r="C3681" s="3"/>
      <c r="D3681" s="6"/>
      <c r="E3681" s="2"/>
      <c r="F3681" s="2"/>
      <c r="G3681" s="2"/>
      <c r="H3681" s="2"/>
      <c r="I3681" s="8"/>
      <c r="J3681" s="8"/>
      <c r="K3681" s="8"/>
      <c r="L3681" s="8"/>
      <c r="M3681" s="8"/>
    </row>
    <row r="3682" spans="3:13" x14ac:dyDescent="0.25">
      <c r="C3682" s="3"/>
      <c r="D3682" s="6"/>
      <c r="E3682" s="2"/>
      <c r="F3682" s="2"/>
      <c r="G3682" s="2"/>
      <c r="H3682" s="2"/>
      <c r="I3682" s="8"/>
      <c r="J3682" s="8"/>
      <c r="K3682" s="8"/>
      <c r="L3682" s="8"/>
      <c r="M3682" s="8"/>
    </row>
    <row r="3683" spans="3:13" x14ac:dyDescent="0.25">
      <c r="C3683" s="3"/>
      <c r="D3683" s="6"/>
      <c r="E3683" s="2"/>
      <c r="F3683" s="2"/>
      <c r="G3683" s="2"/>
      <c r="H3683" s="2"/>
      <c r="I3683" s="8"/>
      <c r="J3683" s="8"/>
      <c r="K3683" s="8"/>
      <c r="L3683" s="8"/>
      <c r="M3683" s="8"/>
    </row>
    <row r="3684" spans="3:13" x14ac:dyDescent="0.25">
      <c r="C3684" s="3"/>
      <c r="D3684" s="6"/>
      <c r="E3684" s="2"/>
      <c r="F3684" s="2"/>
      <c r="G3684" s="2"/>
      <c r="H3684" s="2"/>
      <c r="I3684" s="8"/>
      <c r="J3684" s="8"/>
      <c r="K3684" s="8"/>
      <c r="L3684" s="8"/>
      <c r="M3684" s="8"/>
    </row>
    <row r="3685" spans="3:13" x14ac:dyDescent="0.25">
      <c r="C3685" s="3"/>
      <c r="D3685" s="6"/>
      <c r="E3685" s="2"/>
      <c r="F3685" s="2"/>
      <c r="G3685" s="2"/>
      <c r="H3685" s="2"/>
      <c r="I3685" s="8"/>
      <c r="J3685" s="8"/>
      <c r="K3685" s="8"/>
      <c r="L3685" s="8"/>
      <c r="M3685" s="8"/>
    </row>
    <row r="3686" spans="3:13" x14ac:dyDescent="0.25">
      <c r="C3686" s="3"/>
      <c r="D3686" s="6"/>
      <c r="E3686" s="2"/>
      <c r="F3686" s="2"/>
      <c r="G3686" s="2"/>
      <c r="H3686" s="2"/>
      <c r="I3686" s="8"/>
      <c r="J3686" s="8"/>
      <c r="K3686" s="8"/>
      <c r="L3686" s="8"/>
      <c r="M3686" s="8"/>
    </row>
    <row r="3687" spans="3:13" x14ac:dyDescent="0.25">
      <c r="C3687" s="3"/>
      <c r="D3687" s="6"/>
      <c r="E3687" s="2"/>
      <c r="F3687" s="2"/>
      <c r="G3687" s="2"/>
      <c r="H3687" s="2"/>
      <c r="I3687" s="8"/>
      <c r="J3687" s="8"/>
      <c r="K3687" s="8"/>
      <c r="L3687" s="8"/>
      <c r="M3687" s="8"/>
    </row>
    <row r="3688" spans="3:13" x14ac:dyDescent="0.25">
      <c r="C3688" s="3"/>
      <c r="D3688" s="6"/>
      <c r="E3688" s="2"/>
      <c r="F3688" s="2"/>
      <c r="G3688" s="2"/>
      <c r="H3688" s="2"/>
      <c r="I3688" s="8"/>
      <c r="J3688" s="8"/>
      <c r="K3688" s="8"/>
      <c r="L3688" s="8"/>
      <c r="M3688" s="8"/>
    </row>
    <row r="3689" spans="3:13" x14ac:dyDescent="0.25">
      <c r="C3689" s="3"/>
      <c r="D3689" s="6"/>
      <c r="E3689" s="2"/>
      <c r="F3689" s="2"/>
      <c r="G3689" s="2"/>
      <c r="H3689" s="2"/>
      <c r="I3689" s="8"/>
      <c r="J3689" s="8"/>
      <c r="K3689" s="8"/>
      <c r="L3689" s="8"/>
      <c r="M3689" s="8"/>
    </row>
    <row r="3690" spans="3:13" x14ac:dyDescent="0.25">
      <c r="C3690" s="3"/>
      <c r="D3690" s="6"/>
      <c r="E3690" s="2"/>
      <c r="F3690" s="2"/>
      <c r="G3690" s="2"/>
      <c r="H3690" s="2"/>
      <c r="I3690" s="8"/>
      <c r="J3690" s="8"/>
      <c r="K3690" s="8"/>
      <c r="L3690" s="8"/>
      <c r="M3690" s="8"/>
    </row>
    <row r="3691" spans="3:13" x14ac:dyDescent="0.25">
      <c r="C3691" s="3"/>
      <c r="D3691" s="6"/>
      <c r="E3691" s="2"/>
      <c r="F3691" s="2"/>
      <c r="G3691" s="2"/>
      <c r="H3691" s="2"/>
      <c r="I3691" s="8"/>
      <c r="J3691" s="8"/>
      <c r="K3691" s="8"/>
      <c r="L3691" s="8"/>
      <c r="M3691" s="8"/>
    </row>
    <row r="3692" spans="3:13" x14ac:dyDescent="0.25">
      <c r="C3692" s="3"/>
      <c r="D3692" s="6"/>
      <c r="E3692" s="2"/>
      <c r="F3692" s="2"/>
      <c r="G3692" s="2"/>
      <c r="H3692" s="2"/>
      <c r="I3692" s="8"/>
      <c r="J3692" s="8"/>
      <c r="K3692" s="8"/>
      <c r="L3692" s="8"/>
      <c r="M3692" s="8"/>
    </row>
    <row r="3693" spans="3:13" x14ac:dyDescent="0.25">
      <c r="C3693" s="3"/>
      <c r="D3693" s="6"/>
      <c r="E3693" s="2"/>
      <c r="F3693" s="2"/>
      <c r="G3693" s="2"/>
      <c r="H3693" s="2"/>
      <c r="I3693" s="8"/>
      <c r="J3693" s="8"/>
      <c r="K3693" s="8"/>
      <c r="L3693" s="8"/>
      <c r="M3693" s="8"/>
    </row>
    <row r="3694" spans="3:13" x14ac:dyDescent="0.25">
      <c r="C3694" s="3"/>
      <c r="D3694" s="6"/>
      <c r="E3694" s="2"/>
      <c r="F3694" s="2"/>
      <c r="G3694" s="2"/>
      <c r="H3694" s="2"/>
      <c r="I3694" s="8"/>
      <c r="J3694" s="8"/>
      <c r="K3694" s="8"/>
      <c r="L3694" s="8"/>
      <c r="M3694" s="8"/>
    </row>
    <row r="3695" spans="3:13" x14ac:dyDescent="0.25">
      <c r="C3695" s="3"/>
      <c r="D3695" s="6"/>
      <c r="E3695" s="2"/>
      <c r="F3695" s="2"/>
      <c r="G3695" s="2"/>
      <c r="H3695" s="2"/>
      <c r="I3695" s="8"/>
      <c r="J3695" s="8"/>
      <c r="K3695" s="8"/>
      <c r="L3695" s="8"/>
      <c r="M3695" s="8"/>
    </row>
    <row r="3696" spans="3:13" x14ac:dyDescent="0.25">
      <c r="C3696" s="3"/>
      <c r="D3696" s="6"/>
      <c r="E3696" s="2"/>
      <c r="F3696" s="2"/>
      <c r="G3696" s="2"/>
      <c r="H3696" s="2"/>
      <c r="I3696" s="8"/>
      <c r="J3696" s="8"/>
      <c r="K3696" s="8"/>
      <c r="L3696" s="8"/>
      <c r="M3696" s="8"/>
    </row>
    <row r="3697" spans="3:13" x14ac:dyDescent="0.25">
      <c r="C3697" s="3"/>
      <c r="D3697" s="6"/>
      <c r="E3697" s="2"/>
      <c r="F3697" s="2"/>
      <c r="G3697" s="2"/>
      <c r="H3697" s="2"/>
      <c r="I3697" s="8"/>
      <c r="J3697" s="8"/>
      <c r="K3697" s="8"/>
      <c r="L3697" s="8"/>
      <c r="M3697" s="8"/>
    </row>
    <row r="3698" spans="3:13" x14ac:dyDescent="0.25">
      <c r="C3698" s="3"/>
      <c r="D3698" s="6"/>
      <c r="E3698" s="2"/>
      <c r="F3698" s="2"/>
      <c r="G3698" s="2"/>
      <c r="H3698" s="2"/>
      <c r="I3698" s="8"/>
      <c r="J3698" s="8"/>
      <c r="K3698" s="8"/>
      <c r="L3698" s="8"/>
      <c r="M3698" s="8"/>
    </row>
    <row r="3699" spans="3:13" x14ac:dyDescent="0.25">
      <c r="C3699" s="3"/>
      <c r="D3699" s="6"/>
      <c r="E3699" s="2"/>
      <c r="F3699" s="2"/>
      <c r="G3699" s="2"/>
      <c r="H3699" s="2"/>
      <c r="I3699" s="8"/>
      <c r="J3699" s="8"/>
      <c r="K3699" s="8"/>
      <c r="L3699" s="8"/>
      <c r="M3699" s="8"/>
    </row>
    <row r="3700" spans="3:13" x14ac:dyDescent="0.25">
      <c r="C3700" s="3"/>
      <c r="D3700" s="6"/>
      <c r="E3700" s="2"/>
      <c r="F3700" s="2"/>
      <c r="G3700" s="2"/>
      <c r="H3700" s="2"/>
      <c r="I3700" s="8"/>
      <c r="J3700" s="8"/>
      <c r="K3700" s="8"/>
      <c r="L3700" s="8"/>
      <c r="M3700" s="8"/>
    </row>
    <row r="3701" spans="3:13" x14ac:dyDescent="0.25">
      <c r="C3701" s="3"/>
      <c r="D3701" s="6"/>
      <c r="E3701" s="2"/>
      <c r="F3701" s="2"/>
      <c r="G3701" s="2"/>
      <c r="H3701" s="2"/>
      <c r="I3701" s="8"/>
      <c r="J3701" s="8"/>
      <c r="K3701" s="8"/>
      <c r="L3701" s="8"/>
      <c r="M3701" s="8"/>
    </row>
    <row r="3702" spans="3:13" x14ac:dyDescent="0.25">
      <c r="C3702" s="3"/>
      <c r="D3702" s="6"/>
      <c r="E3702" s="2"/>
      <c r="F3702" s="2"/>
      <c r="G3702" s="2"/>
      <c r="H3702" s="2"/>
      <c r="I3702" s="8"/>
      <c r="J3702" s="8"/>
      <c r="K3702" s="8"/>
      <c r="L3702" s="8"/>
      <c r="M3702" s="8"/>
    </row>
    <row r="3703" spans="3:13" x14ac:dyDescent="0.25">
      <c r="C3703" s="3"/>
      <c r="D3703" s="6"/>
      <c r="E3703" s="2"/>
      <c r="F3703" s="2"/>
      <c r="G3703" s="2"/>
      <c r="H3703" s="2"/>
      <c r="I3703" s="8"/>
      <c r="J3703" s="8"/>
      <c r="K3703" s="8"/>
      <c r="L3703" s="8"/>
      <c r="M3703" s="8"/>
    </row>
    <row r="3704" spans="3:13" x14ac:dyDescent="0.25">
      <c r="C3704" s="3"/>
      <c r="D3704" s="6"/>
      <c r="E3704" s="2"/>
      <c r="F3704" s="2"/>
      <c r="G3704" s="2"/>
      <c r="H3704" s="2"/>
      <c r="I3704" s="8"/>
      <c r="J3704" s="8"/>
      <c r="K3704" s="8"/>
      <c r="L3704" s="8"/>
      <c r="M3704" s="8"/>
    </row>
    <row r="3705" spans="3:13" x14ac:dyDescent="0.25">
      <c r="C3705" s="3"/>
      <c r="D3705" s="6"/>
      <c r="E3705" s="2"/>
      <c r="F3705" s="2"/>
      <c r="G3705" s="2"/>
      <c r="H3705" s="2"/>
      <c r="I3705" s="8"/>
      <c r="J3705" s="8"/>
      <c r="K3705" s="8"/>
      <c r="L3705" s="8"/>
      <c r="M3705" s="8"/>
    </row>
    <row r="3706" spans="3:13" x14ac:dyDescent="0.25">
      <c r="C3706" s="3"/>
      <c r="D3706" s="6"/>
      <c r="E3706" s="2"/>
      <c r="F3706" s="2"/>
      <c r="G3706" s="2"/>
      <c r="H3706" s="2"/>
      <c r="I3706" s="8"/>
      <c r="J3706" s="8"/>
      <c r="K3706" s="8"/>
      <c r="L3706" s="8"/>
      <c r="M3706" s="8"/>
    </row>
    <row r="3707" spans="3:13" x14ac:dyDescent="0.25">
      <c r="C3707" s="3"/>
      <c r="D3707" s="6"/>
      <c r="E3707" s="2"/>
      <c r="F3707" s="2"/>
      <c r="G3707" s="2"/>
      <c r="H3707" s="2"/>
      <c r="I3707" s="8"/>
      <c r="J3707" s="8"/>
      <c r="K3707" s="8"/>
      <c r="L3707" s="8"/>
      <c r="M3707" s="8"/>
    </row>
    <row r="3708" spans="3:13" x14ac:dyDescent="0.25">
      <c r="C3708" s="3"/>
      <c r="D3708" s="6"/>
      <c r="E3708" s="2"/>
      <c r="F3708" s="2"/>
      <c r="G3708" s="2"/>
      <c r="H3708" s="2"/>
      <c r="I3708" s="8"/>
      <c r="J3708" s="8"/>
      <c r="K3708" s="8"/>
      <c r="L3708" s="8"/>
      <c r="M3708" s="8"/>
    </row>
    <row r="3709" spans="3:13" x14ac:dyDescent="0.25">
      <c r="C3709" s="3"/>
      <c r="D3709" s="6"/>
      <c r="E3709" s="2"/>
      <c r="F3709" s="2"/>
      <c r="G3709" s="2"/>
      <c r="H3709" s="2"/>
      <c r="I3709" s="8"/>
      <c r="J3709" s="8"/>
      <c r="K3709" s="8"/>
      <c r="L3709" s="8"/>
      <c r="M3709" s="8"/>
    </row>
    <row r="3710" spans="3:13" x14ac:dyDescent="0.25">
      <c r="C3710" s="3"/>
      <c r="D3710" s="6"/>
      <c r="E3710" s="2"/>
      <c r="F3710" s="2"/>
      <c r="G3710" s="2"/>
      <c r="H3710" s="2"/>
      <c r="I3710" s="8"/>
      <c r="J3710" s="8"/>
      <c r="K3710" s="8"/>
      <c r="L3710" s="8"/>
      <c r="M3710" s="8"/>
    </row>
    <row r="3711" spans="3:13" x14ac:dyDescent="0.25">
      <c r="C3711" s="3"/>
      <c r="D3711" s="6"/>
      <c r="E3711" s="2"/>
      <c r="F3711" s="2"/>
      <c r="G3711" s="2"/>
      <c r="H3711" s="2"/>
      <c r="I3711" s="8"/>
      <c r="J3711" s="8"/>
      <c r="K3711" s="8"/>
      <c r="L3711" s="8"/>
      <c r="M3711" s="8"/>
    </row>
    <row r="3712" spans="3:13" x14ac:dyDescent="0.25">
      <c r="C3712" s="3"/>
      <c r="D3712" s="6"/>
      <c r="E3712" s="2"/>
      <c r="F3712" s="2"/>
      <c r="G3712" s="2"/>
      <c r="H3712" s="2"/>
      <c r="I3712" s="8"/>
      <c r="J3712" s="8"/>
      <c r="K3712" s="8"/>
      <c r="L3712" s="8"/>
      <c r="M3712" s="8"/>
    </row>
    <row r="3713" spans="3:13" x14ac:dyDescent="0.25">
      <c r="C3713" s="3"/>
      <c r="D3713" s="6"/>
      <c r="E3713" s="2"/>
      <c r="F3713" s="2"/>
      <c r="G3713" s="2"/>
      <c r="H3713" s="2"/>
      <c r="I3713" s="8"/>
      <c r="J3713" s="8"/>
      <c r="K3713" s="8"/>
      <c r="L3713" s="8"/>
      <c r="M3713" s="8"/>
    </row>
    <row r="3714" spans="3:13" x14ac:dyDescent="0.25">
      <c r="C3714" s="3"/>
      <c r="D3714" s="6"/>
      <c r="E3714" s="2"/>
      <c r="F3714" s="2"/>
      <c r="G3714" s="2"/>
      <c r="H3714" s="2"/>
      <c r="I3714" s="8"/>
      <c r="J3714" s="8"/>
      <c r="K3714" s="8"/>
      <c r="L3714" s="8"/>
      <c r="M3714" s="8"/>
    </row>
    <row r="3715" spans="3:13" x14ac:dyDescent="0.25">
      <c r="C3715" s="3"/>
      <c r="D3715" s="6"/>
      <c r="E3715" s="2"/>
      <c r="F3715" s="2"/>
      <c r="G3715" s="2"/>
      <c r="H3715" s="2"/>
      <c r="I3715" s="8"/>
      <c r="J3715" s="8"/>
      <c r="K3715" s="8"/>
      <c r="L3715" s="8"/>
      <c r="M3715" s="8"/>
    </row>
    <row r="3716" spans="3:13" x14ac:dyDescent="0.25">
      <c r="C3716" s="3"/>
      <c r="D3716" s="6"/>
      <c r="E3716" s="2"/>
      <c r="F3716" s="2"/>
      <c r="G3716" s="2"/>
      <c r="H3716" s="2"/>
      <c r="I3716" s="8"/>
      <c r="J3716" s="8"/>
      <c r="K3716" s="8"/>
      <c r="L3716" s="8"/>
      <c r="M3716" s="8"/>
    </row>
    <row r="3717" spans="3:13" x14ac:dyDescent="0.25">
      <c r="C3717" s="3"/>
      <c r="D3717" s="6"/>
      <c r="E3717" s="2"/>
      <c r="F3717" s="2"/>
      <c r="G3717" s="2"/>
      <c r="H3717" s="2"/>
      <c r="I3717" s="8"/>
      <c r="J3717" s="8"/>
      <c r="K3717" s="8"/>
      <c r="L3717" s="8"/>
      <c r="M3717" s="8"/>
    </row>
    <row r="3718" spans="3:13" x14ac:dyDescent="0.25">
      <c r="C3718" s="3"/>
      <c r="D3718" s="6"/>
      <c r="E3718" s="2"/>
      <c r="F3718" s="2"/>
      <c r="G3718" s="2"/>
      <c r="H3718" s="2"/>
      <c r="I3718" s="8"/>
      <c r="J3718" s="8"/>
      <c r="K3718" s="8"/>
      <c r="L3718" s="8"/>
      <c r="M3718" s="8"/>
    </row>
    <row r="3719" spans="3:13" x14ac:dyDescent="0.25">
      <c r="C3719" s="3"/>
      <c r="D3719" s="6"/>
      <c r="E3719" s="2"/>
      <c r="F3719" s="2"/>
      <c r="G3719" s="2"/>
      <c r="H3719" s="2"/>
      <c r="I3719" s="8"/>
      <c r="J3719" s="8"/>
      <c r="K3719" s="8"/>
      <c r="L3719" s="8"/>
      <c r="M3719" s="8"/>
    </row>
    <row r="3720" spans="3:13" x14ac:dyDescent="0.25">
      <c r="C3720" s="3"/>
      <c r="D3720" s="6"/>
      <c r="E3720" s="2"/>
      <c r="F3720" s="2"/>
      <c r="G3720" s="2"/>
      <c r="H3720" s="2"/>
      <c r="I3720" s="8"/>
      <c r="J3720" s="8"/>
      <c r="K3720" s="8"/>
      <c r="L3720" s="8"/>
      <c r="M3720" s="8"/>
    </row>
    <row r="3721" spans="3:13" x14ac:dyDescent="0.25">
      <c r="C3721" s="3"/>
      <c r="D3721" s="6"/>
      <c r="E3721" s="2"/>
      <c r="F3721" s="2"/>
      <c r="G3721" s="2"/>
      <c r="H3721" s="2"/>
      <c r="I3721" s="8"/>
      <c r="J3721" s="8"/>
      <c r="K3721" s="8"/>
      <c r="L3721" s="8"/>
      <c r="M3721" s="8"/>
    </row>
    <row r="3722" spans="3:13" x14ac:dyDescent="0.25">
      <c r="C3722" s="3"/>
      <c r="D3722" s="6"/>
      <c r="E3722" s="2"/>
      <c r="F3722" s="2"/>
      <c r="G3722" s="2"/>
      <c r="H3722" s="2"/>
      <c r="I3722" s="8"/>
      <c r="J3722" s="8"/>
      <c r="K3722" s="8"/>
      <c r="L3722" s="8"/>
      <c r="M3722" s="8"/>
    </row>
    <row r="3723" spans="3:13" x14ac:dyDescent="0.25">
      <c r="C3723" s="3"/>
      <c r="D3723" s="6"/>
      <c r="E3723" s="2"/>
      <c r="F3723" s="2"/>
      <c r="G3723" s="2"/>
      <c r="H3723" s="2"/>
      <c r="I3723" s="8"/>
      <c r="J3723" s="8"/>
      <c r="K3723" s="8"/>
      <c r="L3723" s="8"/>
      <c r="M3723" s="8"/>
    </row>
    <row r="3724" spans="3:13" x14ac:dyDescent="0.25">
      <c r="C3724" s="3"/>
      <c r="D3724" s="6"/>
      <c r="E3724" s="2"/>
      <c r="F3724" s="2"/>
      <c r="G3724" s="2"/>
      <c r="H3724" s="2"/>
      <c r="I3724" s="8"/>
      <c r="J3724" s="8"/>
      <c r="K3724" s="8"/>
      <c r="L3724" s="8"/>
      <c r="M3724" s="8"/>
    </row>
    <row r="3725" spans="3:13" x14ac:dyDescent="0.25">
      <c r="C3725" s="3"/>
      <c r="D3725" s="6"/>
      <c r="E3725" s="2"/>
      <c r="F3725" s="2"/>
      <c r="G3725" s="2"/>
      <c r="H3725" s="2"/>
      <c r="I3725" s="8"/>
      <c r="J3725" s="8"/>
      <c r="K3725" s="8"/>
      <c r="L3725" s="8"/>
      <c r="M3725" s="8"/>
    </row>
    <row r="3726" spans="3:13" x14ac:dyDescent="0.25">
      <c r="C3726" s="3"/>
      <c r="D3726" s="6"/>
      <c r="E3726" s="2"/>
      <c r="F3726" s="2"/>
      <c r="G3726" s="2"/>
      <c r="H3726" s="2"/>
      <c r="I3726" s="8"/>
      <c r="J3726" s="8"/>
      <c r="K3726" s="8"/>
      <c r="L3726" s="8"/>
      <c r="M3726" s="8"/>
    </row>
    <row r="3727" spans="3:13" x14ac:dyDescent="0.25">
      <c r="C3727" s="3"/>
      <c r="D3727" s="6"/>
      <c r="E3727" s="2"/>
      <c r="F3727" s="2"/>
      <c r="G3727" s="2"/>
      <c r="H3727" s="2"/>
      <c r="I3727" s="8"/>
      <c r="J3727" s="8"/>
      <c r="K3727" s="8"/>
      <c r="L3727" s="8"/>
      <c r="M3727" s="8"/>
    </row>
    <row r="3728" spans="3:13" x14ac:dyDescent="0.25">
      <c r="C3728" s="3"/>
      <c r="D3728" s="6"/>
      <c r="E3728" s="2"/>
      <c r="F3728" s="2"/>
      <c r="G3728" s="2"/>
      <c r="H3728" s="2"/>
      <c r="I3728" s="8"/>
      <c r="J3728" s="8"/>
      <c r="K3728" s="8"/>
      <c r="L3728" s="8"/>
      <c r="M3728" s="8"/>
    </row>
    <row r="3729" spans="3:13" x14ac:dyDescent="0.25">
      <c r="C3729" s="3"/>
      <c r="D3729" s="6"/>
      <c r="E3729" s="2"/>
      <c r="F3729" s="2"/>
      <c r="G3729" s="2"/>
      <c r="H3729" s="2"/>
      <c r="I3729" s="8"/>
      <c r="J3729" s="8"/>
      <c r="K3729" s="8"/>
      <c r="L3729" s="8"/>
      <c r="M3729" s="8"/>
    </row>
    <row r="3730" spans="3:13" x14ac:dyDescent="0.25">
      <c r="C3730" s="3"/>
      <c r="D3730" s="6"/>
      <c r="E3730" s="2"/>
      <c r="F3730" s="2"/>
      <c r="G3730" s="2"/>
      <c r="H3730" s="2"/>
      <c r="I3730" s="8"/>
      <c r="J3730" s="8"/>
      <c r="K3730" s="8"/>
      <c r="L3730" s="8"/>
      <c r="M3730" s="8"/>
    </row>
    <row r="3731" spans="3:13" x14ac:dyDescent="0.25">
      <c r="C3731" s="3"/>
      <c r="D3731" s="6"/>
      <c r="E3731" s="2"/>
      <c r="F3731" s="2"/>
      <c r="G3731" s="2"/>
      <c r="H3731" s="2"/>
      <c r="I3731" s="8"/>
      <c r="J3731" s="8"/>
      <c r="K3731" s="8"/>
      <c r="L3731" s="8"/>
      <c r="M3731" s="8"/>
    </row>
    <row r="3732" spans="3:13" x14ac:dyDescent="0.25">
      <c r="C3732" s="3"/>
      <c r="D3732" s="6"/>
      <c r="E3732" s="2"/>
      <c r="F3732" s="2"/>
      <c r="G3732" s="2"/>
      <c r="H3732" s="2"/>
      <c r="I3732" s="8"/>
      <c r="J3732" s="8"/>
      <c r="K3732" s="8"/>
      <c r="L3732" s="8"/>
      <c r="M3732" s="8"/>
    </row>
    <row r="3733" spans="3:13" x14ac:dyDescent="0.25">
      <c r="C3733" s="3"/>
      <c r="D3733" s="6"/>
      <c r="E3733" s="2"/>
      <c r="F3733" s="2"/>
      <c r="G3733" s="2"/>
      <c r="H3733" s="2"/>
      <c r="I3733" s="8"/>
      <c r="J3733" s="8"/>
      <c r="K3733" s="8"/>
      <c r="L3733" s="8"/>
      <c r="M3733" s="8"/>
    </row>
    <row r="3734" spans="3:13" x14ac:dyDescent="0.25">
      <c r="C3734" s="3"/>
      <c r="D3734" s="6"/>
      <c r="E3734" s="2"/>
      <c r="F3734" s="2"/>
      <c r="G3734" s="2"/>
      <c r="H3734" s="2"/>
      <c r="I3734" s="8"/>
      <c r="J3734" s="8"/>
      <c r="K3734" s="8"/>
      <c r="L3734" s="8"/>
      <c r="M3734" s="8"/>
    </row>
    <row r="3735" spans="3:13" x14ac:dyDescent="0.25">
      <c r="C3735" s="3"/>
      <c r="D3735" s="6"/>
      <c r="E3735" s="2"/>
      <c r="F3735" s="2"/>
      <c r="G3735" s="2"/>
      <c r="H3735" s="2"/>
      <c r="I3735" s="8"/>
      <c r="J3735" s="8"/>
      <c r="K3735" s="8"/>
      <c r="L3735" s="8"/>
      <c r="M3735" s="8"/>
    </row>
    <row r="3736" spans="3:13" x14ac:dyDescent="0.25">
      <c r="C3736" s="3"/>
      <c r="D3736" s="6"/>
      <c r="E3736" s="2"/>
      <c r="F3736" s="2"/>
      <c r="G3736" s="2"/>
      <c r="H3736" s="2"/>
      <c r="I3736" s="8"/>
      <c r="J3736" s="8"/>
      <c r="K3736" s="8"/>
      <c r="L3736" s="8"/>
      <c r="M3736" s="8"/>
    </row>
    <row r="3737" spans="3:13" x14ac:dyDescent="0.25">
      <c r="C3737" s="3"/>
      <c r="D3737" s="6"/>
      <c r="E3737" s="2"/>
      <c r="F3737" s="2"/>
      <c r="G3737" s="2"/>
      <c r="H3737" s="2"/>
      <c r="I3737" s="8"/>
      <c r="J3737" s="8"/>
      <c r="K3737" s="8"/>
      <c r="L3737" s="8"/>
      <c r="M3737" s="8"/>
    </row>
    <row r="3738" spans="3:13" x14ac:dyDescent="0.25">
      <c r="C3738" s="3"/>
      <c r="D3738" s="6"/>
      <c r="E3738" s="2"/>
      <c r="F3738" s="2"/>
      <c r="G3738" s="2"/>
      <c r="H3738" s="2"/>
      <c r="I3738" s="8"/>
      <c r="J3738" s="8"/>
      <c r="K3738" s="8"/>
      <c r="L3738" s="8"/>
      <c r="M3738" s="8"/>
    </row>
    <row r="3739" spans="3:13" x14ac:dyDescent="0.25">
      <c r="C3739" s="3"/>
      <c r="D3739" s="6"/>
      <c r="E3739" s="2"/>
      <c r="F3739" s="2"/>
      <c r="G3739" s="2"/>
      <c r="H3739" s="2"/>
      <c r="I3739" s="8"/>
      <c r="J3739" s="8"/>
      <c r="K3739" s="8"/>
      <c r="L3739" s="8"/>
      <c r="M3739" s="8"/>
    </row>
    <row r="3740" spans="3:13" x14ac:dyDescent="0.25">
      <c r="C3740" s="3"/>
      <c r="D3740" s="6"/>
      <c r="E3740" s="2"/>
      <c r="F3740" s="2"/>
      <c r="G3740" s="2"/>
      <c r="H3740" s="2"/>
      <c r="I3740" s="8"/>
      <c r="J3740" s="8"/>
      <c r="K3740" s="8"/>
      <c r="L3740" s="8"/>
      <c r="M3740" s="8"/>
    </row>
    <row r="3741" spans="3:13" x14ac:dyDescent="0.25">
      <c r="C3741" s="3"/>
      <c r="D3741" s="6"/>
      <c r="E3741" s="2"/>
      <c r="F3741" s="2"/>
      <c r="G3741" s="2"/>
      <c r="H3741" s="2"/>
      <c r="I3741" s="8"/>
      <c r="J3741" s="8"/>
      <c r="K3741" s="8"/>
      <c r="L3741" s="8"/>
      <c r="M3741" s="8"/>
    </row>
    <row r="3742" spans="3:13" x14ac:dyDescent="0.25">
      <c r="C3742" s="3"/>
      <c r="D3742" s="6"/>
      <c r="E3742" s="2"/>
      <c r="F3742" s="2"/>
      <c r="G3742" s="2"/>
      <c r="H3742" s="2"/>
      <c r="I3742" s="8"/>
      <c r="J3742" s="8"/>
      <c r="K3742" s="8"/>
      <c r="L3742" s="8"/>
      <c r="M3742" s="8"/>
    </row>
    <row r="3743" spans="3:13" x14ac:dyDescent="0.25">
      <c r="C3743" s="3"/>
      <c r="D3743" s="6"/>
      <c r="E3743" s="2"/>
      <c r="F3743" s="2"/>
      <c r="G3743" s="2"/>
      <c r="H3743" s="2"/>
      <c r="I3743" s="8"/>
      <c r="J3743" s="8"/>
      <c r="K3743" s="8"/>
      <c r="L3743" s="8"/>
      <c r="M3743" s="8"/>
    </row>
    <row r="3744" spans="3:13" x14ac:dyDescent="0.25">
      <c r="C3744" s="3"/>
      <c r="D3744" s="6"/>
      <c r="E3744" s="2"/>
      <c r="F3744" s="2"/>
      <c r="G3744" s="2"/>
      <c r="H3744" s="2"/>
      <c r="I3744" s="8"/>
      <c r="J3744" s="8"/>
      <c r="K3744" s="8"/>
      <c r="L3744" s="8"/>
      <c r="M3744" s="8"/>
    </row>
    <row r="3745" spans="3:13" x14ac:dyDescent="0.25">
      <c r="C3745" s="3"/>
      <c r="D3745" s="6"/>
      <c r="E3745" s="2"/>
      <c r="F3745" s="2"/>
      <c r="G3745" s="2"/>
      <c r="H3745" s="2"/>
      <c r="I3745" s="8"/>
      <c r="J3745" s="8"/>
      <c r="K3745" s="8"/>
      <c r="L3745" s="8"/>
      <c r="M3745" s="8"/>
    </row>
    <row r="3746" spans="3:13" x14ac:dyDescent="0.25">
      <c r="C3746" s="3"/>
      <c r="D3746" s="6"/>
      <c r="E3746" s="2"/>
      <c r="F3746" s="2"/>
      <c r="G3746" s="2"/>
      <c r="H3746" s="2"/>
      <c r="I3746" s="8"/>
      <c r="J3746" s="8"/>
      <c r="K3746" s="8"/>
      <c r="L3746" s="8"/>
      <c r="M3746" s="8"/>
    </row>
    <row r="3747" spans="3:13" x14ac:dyDescent="0.25">
      <c r="C3747" s="3"/>
      <c r="D3747" s="6"/>
      <c r="E3747" s="2"/>
      <c r="F3747" s="2"/>
      <c r="G3747" s="2"/>
      <c r="H3747" s="2"/>
      <c r="I3747" s="8"/>
      <c r="J3747" s="8"/>
      <c r="K3747" s="8"/>
      <c r="L3747" s="8"/>
      <c r="M3747" s="8"/>
    </row>
    <row r="3748" spans="3:13" x14ac:dyDescent="0.25">
      <c r="C3748" s="3"/>
      <c r="D3748" s="6"/>
      <c r="E3748" s="2"/>
      <c r="F3748" s="2"/>
      <c r="G3748" s="2"/>
      <c r="H3748" s="2"/>
      <c r="I3748" s="8"/>
      <c r="J3748" s="8"/>
      <c r="K3748" s="8"/>
      <c r="L3748" s="8"/>
      <c r="M3748" s="8"/>
    </row>
    <row r="3749" spans="3:13" x14ac:dyDescent="0.25">
      <c r="C3749" s="3"/>
      <c r="D3749" s="6"/>
      <c r="E3749" s="2"/>
      <c r="F3749" s="2"/>
      <c r="G3749" s="2"/>
      <c r="H3749" s="2"/>
      <c r="I3749" s="8"/>
      <c r="J3749" s="8"/>
      <c r="K3749" s="8"/>
      <c r="L3749" s="8"/>
      <c r="M3749" s="8"/>
    </row>
    <row r="3750" spans="3:13" x14ac:dyDescent="0.25">
      <c r="C3750" s="3"/>
      <c r="D3750" s="6"/>
      <c r="E3750" s="2"/>
      <c r="F3750" s="2"/>
      <c r="G3750" s="2"/>
      <c r="H3750" s="2"/>
      <c r="I3750" s="8"/>
      <c r="J3750" s="8"/>
      <c r="K3750" s="8"/>
      <c r="L3750" s="8"/>
      <c r="M3750" s="8"/>
    </row>
    <row r="3751" spans="3:13" x14ac:dyDescent="0.25">
      <c r="C3751" s="3"/>
      <c r="D3751" s="6"/>
      <c r="E3751" s="2"/>
      <c r="F3751" s="2"/>
      <c r="G3751" s="2"/>
      <c r="H3751" s="2"/>
      <c r="I3751" s="8"/>
      <c r="J3751" s="8"/>
      <c r="K3751" s="8"/>
      <c r="L3751" s="8"/>
      <c r="M3751" s="8"/>
    </row>
    <row r="3752" spans="3:13" x14ac:dyDescent="0.25">
      <c r="C3752" s="3"/>
      <c r="D3752" s="6"/>
      <c r="E3752" s="2"/>
      <c r="F3752" s="2"/>
      <c r="G3752" s="2"/>
      <c r="H3752" s="2"/>
      <c r="I3752" s="8"/>
      <c r="J3752" s="8"/>
      <c r="K3752" s="8"/>
      <c r="L3752" s="8"/>
      <c r="M3752" s="8"/>
    </row>
    <row r="3753" spans="3:13" x14ac:dyDescent="0.25">
      <c r="C3753" s="3"/>
      <c r="D3753" s="6"/>
      <c r="E3753" s="2"/>
      <c r="F3753" s="2"/>
      <c r="G3753" s="2"/>
      <c r="H3753" s="2"/>
      <c r="I3753" s="8"/>
      <c r="J3753" s="8"/>
      <c r="K3753" s="8"/>
      <c r="L3753" s="8"/>
      <c r="M3753" s="8"/>
    </row>
    <row r="3754" spans="3:13" x14ac:dyDescent="0.25">
      <c r="C3754" s="3"/>
      <c r="D3754" s="6"/>
      <c r="E3754" s="2"/>
      <c r="F3754" s="2"/>
      <c r="G3754" s="2"/>
      <c r="H3754" s="2"/>
      <c r="I3754" s="8"/>
      <c r="J3754" s="8"/>
      <c r="K3754" s="8"/>
      <c r="L3754" s="8"/>
      <c r="M3754" s="8"/>
    </row>
    <row r="3755" spans="3:13" x14ac:dyDescent="0.25">
      <c r="C3755" s="3"/>
      <c r="D3755" s="6"/>
      <c r="E3755" s="2"/>
      <c r="F3755" s="2"/>
      <c r="G3755" s="2"/>
      <c r="H3755" s="2"/>
      <c r="I3755" s="8"/>
      <c r="J3755" s="8"/>
      <c r="K3755" s="8"/>
      <c r="L3755" s="8"/>
      <c r="M3755" s="8"/>
    </row>
    <row r="3756" spans="3:13" x14ac:dyDescent="0.25">
      <c r="C3756" s="3"/>
      <c r="D3756" s="6"/>
      <c r="E3756" s="2"/>
      <c r="F3756" s="2"/>
      <c r="G3756" s="2"/>
      <c r="H3756" s="2"/>
      <c r="I3756" s="8"/>
      <c r="J3756" s="8"/>
      <c r="K3756" s="8"/>
      <c r="L3756" s="8"/>
      <c r="M3756" s="8"/>
    </row>
    <row r="3757" spans="3:13" x14ac:dyDescent="0.25">
      <c r="C3757" s="3"/>
      <c r="D3757" s="6"/>
      <c r="E3757" s="2"/>
      <c r="F3757" s="2"/>
      <c r="G3757" s="2"/>
      <c r="H3757" s="2"/>
      <c r="I3757" s="8"/>
      <c r="J3757" s="8"/>
      <c r="K3757" s="8"/>
      <c r="L3757" s="8"/>
      <c r="M3757" s="8"/>
    </row>
    <row r="3758" spans="3:13" x14ac:dyDescent="0.25">
      <c r="C3758" s="3"/>
      <c r="D3758" s="6"/>
      <c r="E3758" s="2"/>
      <c r="F3758" s="2"/>
      <c r="G3758" s="2"/>
      <c r="H3758" s="2"/>
      <c r="I3758" s="8"/>
      <c r="J3758" s="8"/>
      <c r="K3758" s="8"/>
      <c r="L3758" s="8"/>
      <c r="M3758" s="8"/>
    </row>
    <row r="3759" spans="3:13" x14ac:dyDescent="0.25">
      <c r="C3759" s="3"/>
      <c r="D3759" s="6"/>
      <c r="E3759" s="2"/>
      <c r="F3759" s="2"/>
      <c r="G3759" s="2"/>
      <c r="H3759" s="2"/>
      <c r="I3759" s="8"/>
      <c r="J3759" s="8"/>
      <c r="K3759" s="8"/>
      <c r="L3759" s="8"/>
      <c r="M3759" s="8"/>
    </row>
    <row r="3760" spans="3:13" x14ac:dyDescent="0.25">
      <c r="C3760" s="3"/>
      <c r="D3760" s="6"/>
      <c r="E3760" s="2"/>
      <c r="F3760" s="2"/>
      <c r="G3760" s="2"/>
      <c r="H3760" s="2"/>
      <c r="I3760" s="8"/>
      <c r="J3760" s="8"/>
      <c r="K3760" s="8"/>
      <c r="L3760" s="8"/>
      <c r="M3760" s="8"/>
    </row>
    <row r="3761" spans="3:13" x14ac:dyDescent="0.25">
      <c r="C3761" s="3"/>
      <c r="D3761" s="6"/>
      <c r="E3761" s="2"/>
      <c r="F3761" s="2"/>
      <c r="G3761" s="2"/>
      <c r="H3761" s="2"/>
      <c r="I3761" s="8"/>
      <c r="J3761" s="8"/>
      <c r="K3761" s="8"/>
      <c r="L3761" s="8"/>
      <c r="M3761" s="8"/>
    </row>
    <row r="3762" spans="3:13" x14ac:dyDescent="0.25">
      <c r="C3762" s="3"/>
      <c r="D3762" s="6"/>
      <c r="E3762" s="2"/>
      <c r="F3762" s="2"/>
      <c r="G3762" s="2"/>
      <c r="H3762" s="2"/>
      <c r="I3762" s="8"/>
      <c r="J3762" s="8"/>
      <c r="K3762" s="8"/>
      <c r="L3762" s="8"/>
      <c r="M3762" s="8"/>
    </row>
    <row r="3763" spans="3:13" x14ac:dyDescent="0.25">
      <c r="C3763" s="3"/>
      <c r="D3763" s="6"/>
      <c r="E3763" s="2"/>
      <c r="F3763" s="2"/>
      <c r="G3763" s="2"/>
      <c r="H3763" s="2"/>
      <c r="I3763" s="8"/>
      <c r="J3763" s="8"/>
      <c r="K3763" s="8"/>
      <c r="L3763" s="8"/>
      <c r="M3763" s="8"/>
    </row>
    <row r="3764" spans="3:13" x14ac:dyDescent="0.25">
      <c r="C3764" s="3"/>
      <c r="D3764" s="6"/>
      <c r="E3764" s="2"/>
      <c r="F3764" s="2"/>
      <c r="G3764" s="2"/>
      <c r="H3764" s="2"/>
      <c r="I3764" s="8"/>
      <c r="J3764" s="8"/>
      <c r="K3764" s="8"/>
      <c r="L3764" s="8"/>
      <c r="M3764" s="8"/>
    </row>
    <row r="3765" spans="3:13" x14ac:dyDescent="0.25">
      <c r="C3765" s="3"/>
      <c r="D3765" s="6"/>
      <c r="E3765" s="2"/>
      <c r="F3765" s="2"/>
      <c r="G3765" s="2"/>
      <c r="H3765" s="2"/>
      <c r="I3765" s="8"/>
      <c r="J3765" s="8"/>
      <c r="K3765" s="8"/>
      <c r="L3765" s="8"/>
      <c r="M3765" s="8"/>
    </row>
    <row r="3766" spans="3:13" x14ac:dyDescent="0.25">
      <c r="C3766" s="3"/>
      <c r="D3766" s="6"/>
      <c r="E3766" s="2"/>
      <c r="F3766" s="2"/>
      <c r="G3766" s="2"/>
      <c r="H3766" s="2"/>
      <c r="I3766" s="8"/>
      <c r="J3766" s="8"/>
      <c r="K3766" s="8"/>
      <c r="L3766" s="8"/>
      <c r="M3766" s="8"/>
    </row>
    <row r="3767" spans="3:13" x14ac:dyDescent="0.25">
      <c r="C3767" s="3"/>
      <c r="D3767" s="6"/>
      <c r="E3767" s="2"/>
      <c r="F3767" s="2"/>
      <c r="G3767" s="2"/>
      <c r="H3767" s="2"/>
      <c r="I3767" s="8"/>
      <c r="J3767" s="8"/>
      <c r="K3767" s="8"/>
      <c r="L3767" s="8"/>
      <c r="M3767" s="8"/>
    </row>
    <row r="3768" spans="3:13" x14ac:dyDescent="0.25">
      <c r="C3768" s="3"/>
      <c r="D3768" s="6"/>
      <c r="E3768" s="2"/>
      <c r="F3768" s="2"/>
      <c r="G3768" s="2"/>
      <c r="H3768" s="2"/>
      <c r="I3768" s="8"/>
      <c r="J3768" s="8"/>
      <c r="K3768" s="8"/>
      <c r="L3768" s="8"/>
      <c r="M3768" s="8"/>
    </row>
    <row r="3769" spans="3:13" x14ac:dyDescent="0.25">
      <c r="C3769" s="3"/>
      <c r="D3769" s="6"/>
      <c r="E3769" s="2"/>
      <c r="F3769" s="2"/>
      <c r="G3769" s="2"/>
      <c r="H3769" s="2"/>
      <c r="I3769" s="8"/>
      <c r="J3769" s="8"/>
      <c r="K3769" s="8"/>
      <c r="L3769" s="8"/>
      <c r="M3769" s="8"/>
    </row>
    <row r="3770" spans="3:13" x14ac:dyDescent="0.25">
      <c r="C3770" s="3"/>
      <c r="D3770" s="6"/>
      <c r="E3770" s="2"/>
      <c r="F3770" s="2"/>
      <c r="G3770" s="2"/>
      <c r="H3770" s="2"/>
      <c r="I3770" s="8"/>
      <c r="J3770" s="8"/>
      <c r="K3770" s="8"/>
      <c r="L3770" s="8"/>
      <c r="M3770" s="8"/>
    </row>
    <row r="3771" spans="3:13" x14ac:dyDescent="0.25">
      <c r="C3771" s="3"/>
      <c r="D3771" s="6"/>
      <c r="E3771" s="2"/>
      <c r="F3771" s="2"/>
      <c r="G3771" s="2"/>
      <c r="H3771" s="2"/>
      <c r="I3771" s="8"/>
      <c r="J3771" s="8"/>
      <c r="K3771" s="8"/>
      <c r="L3771" s="8"/>
      <c r="M3771" s="8"/>
    </row>
    <row r="3772" spans="3:13" x14ac:dyDescent="0.25">
      <c r="C3772" s="3"/>
      <c r="D3772" s="6"/>
      <c r="E3772" s="2"/>
      <c r="F3772" s="2"/>
      <c r="G3772" s="2"/>
      <c r="H3772" s="2"/>
      <c r="I3772" s="8"/>
      <c r="J3772" s="8"/>
      <c r="K3772" s="8"/>
      <c r="L3772" s="8"/>
      <c r="M3772" s="8"/>
    </row>
    <row r="3773" spans="3:13" x14ac:dyDescent="0.25">
      <c r="C3773" s="3"/>
      <c r="D3773" s="6"/>
      <c r="E3773" s="2"/>
      <c r="F3773" s="2"/>
      <c r="G3773" s="2"/>
      <c r="H3773" s="2"/>
      <c r="I3773" s="8"/>
      <c r="J3773" s="8"/>
      <c r="K3773" s="8"/>
      <c r="L3773" s="8"/>
      <c r="M3773" s="8"/>
    </row>
    <row r="3774" spans="3:13" x14ac:dyDescent="0.25">
      <c r="C3774" s="3"/>
      <c r="D3774" s="6"/>
      <c r="E3774" s="2"/>
      <c r="F3774" s="2"/>
      <c r="G3774" s="2"/>
      <c r="H3774" s="2"/>
      <c r="I3774" s="8"/>
      <c r="J3774" s="8"/>
      <c r="K3774" s="8"/>
      <c r="L3774" s="8"/>
      <c r="M3774" s="8"/>
    </row>
    <row r="3775" spans="3:13" x14ac:dyDescent="0.25">
      <c r="C3775" s="3"/>
      <c r="D3775" s="6"/>
      <c r="E3775" s="2"/>
      <c r="F3775" s="2"/>
      <c r="G3775" s="2"/>
      <c r="H3775" s="2"/>
      <c r="I3775" s="8"/>
      <c r="J3775" s="8"/>
      <c r="K3775" s="8"/>
      <c r="L3775" s="8"/>
      <c r="M3775" s="8"/>
    </row>
    <row r="3776" spans="3:13" x14ac:dyDescent="0.25">
      <c r="C3776" s="3"/>
      <c r="D3776" s="6"/>
      <c r="E3776" s="2"/>
      <c r="F3776" s="2"/>
      <c r="G3776" s="2"/>
      <c r="H3776" s="2"/>
      <c r="I3776" s="8"/>
      <c r="J3776" s="8"/>
      <c r="K3776" s="8"/>
      <c r="L3776" s="8"/>
      <c r="M3776" s="8"/>
    </row>
    <row r="3777" spans="3:13" x14ac:dyDescent="0.25">
      <c r="C3777" s="3"/>
      <c r="D3777" s="6"/>
      <c r="E3777" s="2"/>
      <c r="F3777" s="2"/>
      <c r="G3777" s="2"/>
      <c r="H3777" s="2"/>
      <c r="I3777" s="8"/>
      <c r="J3777" s="8"/>
      <c r="K3777" s="8"/>
      <c r="L3777" s="8"/>
      <c r="M3777" s="8"/>
    </row>
    <row r="3778" spans="3:13" x14ac:dyDescent="0.25">
      <c r="C3778" s="3"/>
      <c r="D3778" s="6"/>
      <c r="E3778" s="2"/>
      <c r="F3778" s="2"/>
      <c r="G3778" s="2"/>
      <c r="H3778" s="2"/>
      <c r="I3778" s="8"/>
      <c r="J3778" s="8"/>
      <c r="K3778" s="8"/>
      <c r="L3778" s="8"/>
      <c r="M3778" s="8"/>
    </row>
    <row r="3779" spans="3:13" x14ac:dyDescent="0.25">
      <c r="C3779" s="3"/>
      <c r="D3779" s="6"/>
      <c r="E3779" s="2"/>
      <c r="F3779" s="2"/>
      <c r="G3779" s="2"/>
      <c r="H3779" s="2"/>
      <c r="I3779" s="8"/>
      <c r="J3779" s="8"/>
      <c r="K3779" s="8"/>
      <c r="L3779" s="8"/>
      <c r="M3779" s="8"/>
    </row>
    <row r="3780" spans="3:13" x14ac:dyDescent="0.25">
      <c r="C3780" s="3"/>
      <c r="D3780" s="6"/>
      <c r="E3780" s="2"/>
      <c r="F3780" s="2"/>
      <c r="G3780" s="2"/>
      <c r="H3780" s="2"/>
      <c r="I3780" s="8"/>
      <c r="J3780" s="8"/>
      <c r="K3780" s="8"/>
      <c r="L3780" s="8"/>
      <c r="M3780" s="8"/>
    </row>
    <row r="3781" spans="3:13" x14ac:dyDescent="0.25">
      <c r="C3781" s="3"/>
      <c r="D3781" s="6"/>
      <c r="E3781" s="2"/>
      <c r="F3781" s="2"/>
      <c r="G3781" s="2"/>
      <c r="H3781" s="2"/>
      <c r="I3781" s="8"/>
      <c r="J3781" s="8"/>
      <c r="K3781" s="8"/>
      <c r="L3781" s="8"/>
      <c r="M3781" s="8"/>
    </row>
    <row r="3782" spans="3:13" x14ac:dyDescent="0.25">
      <c r="C3782" s="3"/>
      <c r="D3782" s="6"/>
      <c r="E3782" s="2"/>
      <c r="F3782" s="2"/>
      <c r="G3782" s="2"/>
      <c r="H3782" s="2"/>
      <c r="I3782" s="8"/>
      <c r="J3782" s="8"/>
      <c r="K3782" s="8"/>
      <c r="L3782" s="8"/>
      <c r="M3782" s="8"/>
    </row>
    <row r="3783" spans="3:13" x14ac:dyDescent="0.25">
      <c r="C3783" s="3"/>
      <c r="D3783" s="6"/>
      <c r="E3783" s="2"/>
      <c r="F3783" s="2"/>
      <c r="G3783" s="2"/>
      <c r="H3783" s="2"/>
      <c r="I3783" s="8"/>
      <c r="J3783" s="8"/>
      <c r="K3783" s="8"/>
      <c r="L3783" s="8"/>
      <c r="M3783" s="8"/>
    </row>
    <row r="3784" spans="3:13" x14ac:dyDescent="0.25">
      <c r="C3784" s="3"/>
      <c r="D3784" s="6"/>
      <c r="E3784" s="2"/>
      <c r="F3784" s="2"/>
      <c r="G3784" s="2"/>
      <c r="H3784" s="2"/>
      <c r="I3784" s="8"/>
      <c r="J3784" s="8"/>
      <c r="K3784" s="8"/>
      <c r="L3784" s="8"/>
      <c r="M3784" s="8"/>
    </row>
    <row r="3785" spans="3:13" x14ac:dyDescent="0.25">
      <c r="C3785" s="3"/>
      <c r="D3785" s="6"/>
      <c r="E3785" s="2"/>
      <c r="F3785" s="2"/>
      <c r="G3785" s="2"/>
      <c r="H3785" s="2"/>
      <c r="I3785" s="8"/>
      <c r="J3785" s="8"/>
      <c r="K3785" s="8"/>
      <c r="L3785" s="8"/>
      <c r="M3785" s="8"/>
    </row>
    <row r="3786" spans="3:13" x14ac:dyDescent="0.25">
      <c r="C3786" s="3"/>
      <c r="D3786" s="6"/>
      <c r="E3786" s="2"/>
      <c r="F3786" s="2"/>
      <c r="G3786" s="2"/>
      <c r="H3786" s="2"/>
      <c r="I3786" s="8"/>
      <c r="J3786" s="8"/>
      <c r="K3786" s="8"/>
      <c r="L3786" s="8"/>
      <c r="M3786" s="8"/>
    </row>
    <row r="3787" spans="3:13" x14ac:dyDescent="0.25">
      <c r="C3787" s="3"/>
      <c r="D3787" s="6"/>
      <c r="E3787" s="2"/>
      <c r="F3787" s="2"/>
      <c r="G3787" s="2"/>
      <c r="H3787" s="2"/>
      <c r="I3787" s="8"/>
      <c r="J3787" s="8"/>
      <c r="K3787" s="8"/>
      <c r="L3787" s="8"/>
      <c r="M3787" s="8"/>
    </row>
    <row r="3788" spans="3:13" x14ac:dyDescent="0.25">
      <c r="C3788" s="3"/>
      <c r="D3788" s="6"/>
      <c r="E3788" s="2"/>
      <c r="F3788" s="2"/>
      <c r="G3788" s="2"/>
      <c r="H3788" s="2"/>
      <c r="I3788" s="8"/>
      <c r="J3788" s="8"/>
      <c r="K3788" s="8"/>
      <c r="L3788" s="8"/>
      <c r="M3788" s="8"/>
    </row>
    <row r="3789" spans="3:13" x14ac:dyDescent="0.25">
      <c r="C3789" s="3"/>
      <c r="D3789" s="6"/>
      <c r="E3789" s="2"/>
      <c r="F3789" s="2"/>
      <c r="G3789" s="2"/>
      <c r="H3789" s="2"/>
      <c r="I3789" s="8"/>
      <c r="J3789" s="8"/>
      <c r="K3789" s="8"/>
      <c r="L3789" s="8"/>
      <c r="M3789" s="8"/>
    </row>
    <row r="3790" spans="3:13" x14ac:dyDescent="0.25">
      <c r="C3790" s="3"/>
      <c r="D3790" s="6"/>
      <c r="E3790" s="2"/>
      <c r="F3790" s="2"/>
      <c r="G3790" s="2"/>
      <c r="H3790" s="2"/>
      <c r="I3790" s="8"/>
      <c r="J3790" s="8"/>
      <c r="K3790" s="8"/>
      <c r="L3790" s="8"/>
      <c r="M3790" s="8"/>
    </row>
    <row r="3791" spans="3:13" x14ac:dyDescent="0.25">
      <c r="C3791" s="3"/>
      <c r="D3791" s="6"/>
      <c r="E3791" s="2"/>
      <c r="F3791" s="2"/>
      <c r="G3791" s="2"/>
      <c r="H3791" s="2"/>
      <c r="I3791" s="8"/>
      <c r="J3791" s="8"/>
      <c r="K3791" s="8"/>
      <c r="L3791" s="8"/>
      <c r="M3791" s="8"/>
    </row>
    <row r="3792" spans="3:13" x14ac:dyDescent="0.25">
      <c r="C3792" s="3"/>
      <c r="D3792" s="6"/>
      <c r="E3792" s="2"/>
      <c r="F3792" s="2"/>
      <c r="G3792" s="2"/>
      <c r="H3792" s="2"/>
      <c r="I3792" s="8"/>
      <c r="J3792" s="8"/>
      <c r="K3792" s="8"/>
      <c r="L3792" s="8"/>
      <c r="M3792" s="8"/>
    </row>
    <row r="3793" spans="3:13" x14ac:dyDescent="0.25">
      <c r="C3793" s="3"/>
      <c r="D3793" s="6"/>
      <c r="E3793" s="2"/>
      <c r="F3793" s="2"/>
      <c r="G3793" s="2"/>
      <c r="H3793" s="2"/>
      <c r="I3793" s="8"/>
      <c r="J3793" s="8"/>
      <c r="K3793" s="8"/>
      <c r="L3793" s="8"/>
      <c r="M3793" s="8"/>
    </row>
    <row r="3794" spans="3:13" x14ac:dyDescent="0.25">
      <c r="C3794" s="3"/>
      <c r="D3794" s="6"/>
      <c r="E3794" s="2"/>
      <c r="F3794" s="2"/>
      <c r="G3794" s="2"/>
      <c r="H3794" s="2"/>
      <c r="I3794" s="8"/>
      <c r="J3794" s="8"/>
      <c r="K3794" s="8"/>
      <c r="L3794" s="8"/>
      <c r="M3794" s="8"/>
    </row>
    <row r="3795" spans="3:13" x14ac:dyDescent="0.25">
      <c r="C3795" s="3"/>
      <c r="D3795" s="6"/>
      <c r="E3795" s="2"/>
      <c r="F3795" s="2"/>
      <c r="G3795" s="2"/>
      <c r="H3795" s="2"/>
      <c r="I3795" s="8"/>
      <c r="J3795" s="8"/>
      <c r="K3795" s="8"/>
      <c r="L3795" s="8"/>
      <c r="M3795" s="8"/>
    </row>
    <row r="3796" spans="3:13" x14ac:dyDescent="0.25">
      <c r="C3796" s="3"/>
      <c r="D3796" s="6"/>
      <c r="E3796" s="2"/>
      <c r="F3796" s="2"/>
      <c r="G3796" s="2"/>
      <c r="H3796" s="2"/>
      <c r="I3796" s="8"/>
      <c r="J3796" s="8"/>
      <c r="K3796" s="8"/>
      <c r="L3796" s="8"/>
      <c r="M3796" s="8"/>
    </row>
    <row r="3797" spans="3:13" x14ac:dyDescent="0.25">
      <c r="C3797" s="3"/>
      <c r="D3797" s="6"/>
      <c r="E3797" s="2"/>
      <c r="F3797" s="2"/>
      <c r="G3797" s="2"/>
      <c r="H3797" s="2"/>
      <c r="I3797" s="8"/>
      <c r="J3797" s="8"/>
      <c r="K3797" s="8"/>
      <c r="L3797" s="8"/>
      <c r="M3797" s="8"/>
    </row>
    <row r="3798" spans="3:13" x14ac:dyDescent="0.25">
      <c r="C3798" s="3"/>
      <c r="D3798" s="6"/>
      <c r="E3798" s="2"/>
      <c r="F3798" s="2"/>
      <c r="G3798" s="2"/>
      <c r="H3798" s="2"/>
      <c r="I3798" s="8"/>
      <c r="J3798" s="8"/>
      <c r="K3798" s="8"/>
      <c r="L3798" s="8"/>
      <c r="M3798" s="8"/>
    </row>
    <row r="3799" spans="3:13" x14ac:dyDescent="0.25">
      <c r="C3799" s="3"/>
      <c r="D3799" s="6"/>
      <c r="E3799" s="2"/>
      <c r="F3799" s="2"/>
      <c r="G3799" s="2"/>
      <c r="H3799" s="2"/>
      <c r="I3799" s="8"/>
      <c r="J3799" s="8"/>
      <c r="K3799" s="8"/>
      <c r="L3799" s="8"/>
      <c r="M3799" s="8"/>
    </row>
    <row r="3800" spans="3:13" x14ac:dyDescent="0.25">
      <c r="C3800" s="3"/>
      <c r="D3800" s="6"/>
      <c r="E3800" s="2"/>
      <c r="F3800" s="2"/>
      <c r="G3800" s="2"/>
      <c r="H3800" s="2"/>
      <c r="I3800" s="8"/>
      <c r="J3800" s="8"/>
      <c r="K3800" s="8"/>
      <c r="L3800" s="8"/>
      <c r="M3800" s="8"/>
    </row>
    <row r="3801" spans="3:13" x14ac:dyDescent="0.25">
      <c r="C3801" s="3"/>
      <c r="D3801" s="6"/>
      <c r="E3801" s="2"/>
      <c r="F3801" s="2"/>
      <c r="G3801" s="2"/>
      <c r="H3801" s="2"/>
      <c r="I3801" s="8"/>
      <c r="J3801" s="8"/>
      <c r="K3801" s="8"/>
      <c r="L3801" s="8"/>
      <c r="M3801" s="8"/>
    </row>
    <row r="3802" spans="3:13" x14ac:dyDescent="0.25">
      <c r="C3802" s="3"/>
      <c r="D3802" s="6"/>
      <c r="E3802" s="2"/>
      <c r="F3802" s="2"/>
      <c r="G3802" s="2"/>
      <c r="H3802" s="2"/>
      <c r="I3802" s="8"/>
      <c r="J3802" s="8"/>
      <c r="K3802" s="8"/>
      <c r="L3802" s="8"/>
      <c r="M3802" s="8"/>
    </row>
    <row r="3803" spans="3:13" x14ac:dyDescent="0.25">
      <c r="C3803" s="3"/>
      <c r="D3803" s="6"/>
      <c r="E3803" s="2"/>
      <c r="F3803" s="2"/>
      <c r="G3803" s="2"/>
      <c r="H3803" s="2"/>
      <c r="I3803" s="8"/>
      <c r="J3803" s="8"/>
      <c r="K3803" s="8"/>
      <c r="L3803" s="8"/>
      <c r="M3803" s="8"/>
    </row>
    <row r="3804" spans="3:13" x14ac:dyDescent="0.25">
      <c r="C3804" s="3"/>
      <c r="D3804" s="6"/>
      <c r="E3804" s="2"/>
      <c r="F3804" s="2"/>
      <c r="G3804" s="2"/>
      <c r="H3804" s="2"/>
      <c r="I3804" s="8"/>
      <c r="J3804" s="8"/>
      <c r="K3804" s="8"/>
      <c r="L3804" s="8"/>
      <c r="M3804" s="8"/>
    </row>
    <row r="3805" spans="3:13" x14ac:dyDescent="0.25">
      <c r="C3805" s="3"/>
      <c r="D3805" s="6"/>
      <c r="E3805" s="2"/>
      <c r="F3805" s="2"/>
      <c r="G3805" s="2"/>
      <c r="H3805" s="2"/>
      <c r="I3805" s="8"/>
      <c r="J3805" s="8"/>
      <c r="K3805" s="8"/>
      <c r="L3805" s="8"/>
      <c r="M3805" s="8"/>
    </row>
    <row r="3806" spans="3:13" x14ac:dyDescent="0.25">
      <c r="C3806" s="3"/>
      <c r="D3806" s="6"/>
      <c r="E3806" s="2"/>
      <c r="F3806" s="2"/>
      <c r="G3806" s="2"/>
      <c r="H3806" s="2"/>
      <c r="I3806" s="8"/>
      <c r="J3806" s="8"/>
      <c r="K3806" s="8"/>
      <c r="L3806" s="8"/>
      <c r="M3806" s="8"/>
    </row>
    <row r="3807" spans="3:13" x14ac:dyDescent="0.25">
      <c r="C3807" s="3"/>
      <c r="D3807" s="6"/>
      <c r="E3807" s="2"/>
      <c r="F3807" s="2"/>
      <c r="G3807" s="2"/>
      <c r="H3807" s="2"/>
      <c r="I3807" s="8"/>
      <c r="J3807" s="8"/>
      <c r="K3807" s="8"/>
      <c r="L3807" s="8"/>
      <c r="M3807" s="8"/>
    </row>
    <row r="3808" spans="3:13" x14ac:dyDescent="0.25">
      <c r="C3808" s="3"/>
      <c r="D3808" s="6"/>
      <c r="E3808" s="2"/>
      <c r="F3808" s="2"/>
      <c r="G3808" s="2"/>
      <c r="H3808" s="2"/>
      <c r="I3808" s="8"/>
      <c r="J3808" s="8"/>
      <c r="K3808" s="8"/>
      <c r="L3808" s="8"/>
      <c r="M3808" s="8"/>
    </row>
    <row r="3809" spans="3:13" x14ac:dyDescent="0.25">
      <c r="C3809" s="3"/>
      <c r="D3809" s="6"/>
      <c r="E3809" s="2"/>
      <c r="F3809" s="2"/>
      <c r="G3809" s="2"/>
      <c r="H3809" s="2"/>
      <c r="I3809" s="8"/>
      <c r="J3809" s="8"/>
      <c r="K3809" s="8"/>
      <c r="L3809" s="8"/>
      <c r="M3809" s="8"/>
    </row>
    <row r="3810" spans="3:13" x14ac:dyDescent="0.25">
      <c r="C3810" s="3"/>
      <c r="D3810" s="6"/>
      <c r="E3810" s="2"/>
      <c r="F3810" s="2"/>
      <c r="G3810" s="2"/>
      <c r="H3810" s="2"/>
      <c r="I3810" s="8"/>
      <c r="J3810" s="8"/>
      <c r="K3810" s="8"/>
      <c r="L3810" s="8"/>
      <c r="M3810" s="8"/>
    </row>
    <row r="3811" spans="3:13" x14ac:dyDescent="0.25">
      <c r="C3811" s="3"/>
      <c r="D3811" s="6"/>
      <c r="E3811" s="2"/>
      <c r="F3811" s="2"/>
      <c r="G3811" s="2"/>
      <c r="H3811" s="2"/>
      <c r="I3811" s="8"/>
      <c r="J3811" s="8"/>
      <c r="K3811" s="8"/>
      <c r="L3811" s="8"/>
      <c r="M3811" s="8"/>
    </row>
    <row r="3812" spans="3:13" x14ac:dyDescent="0.25">
      <c r="C3812" s="3"/>
      <c r="D3812" s="6"/>
      <c r="E3812" s="2"/>
      <c r="F3812" s="2"/>
      <c r="G3812" s="2"/>
      <c r="H3812" s="2"/>
      <c r="I3812" s="8"/>
      <c r="J3812" s="8"/>
      <c r="K3812" s="8"/>
      <c r="L3812" s="8"/>
      <c r="M3812" s="8"/>
    </row>
    <row r="3813" spans="3:13" x14ac:dyDescent="0.25">
      <c r="C3813" s="3"/>
      <c r="D3813" s="6"/>
      <c r="E3813" s="2"/>
      <c r="F3813" s="2"/>
      <c r="G3813" s="2"/>
      <c r="H3813" s="2"/>
      <c r="I3813" s="8"/>
      <c r="J3813" s="8"/>
      <c r="K3813" s="8"/>
      <c r="L3813" s="8"/>
      <c r="M3813" s="8"/>
    </row>
    <row r="3814" spans="3:13" x14ac:dyDescent="0.25">
      <c r="C3814" s="3"/>
      <c r="D3814" s="6"/>
      <c r="E3814" s="2"/>
      <c r="F3814" s="2"/>
      <c r="G3814" s="2"/>
      <c r="H3814" s="2"/>
      <c r="I3814" s="8"/>
      <c r="J3814" s="8"/>
      <c r="K3814" s="8"/>
      <c r="L3814" s="8"/>
      <c r="M3814" s="8"/>
    </row>
    <row r="3815" spans="3:13" x14ac:dyDescent="0.25">
      <c r="C3815" s="3"/>
      <c r="D3815" s="6"/>
      <c r="E3815" s="2"/>
      <c r="F3815" s="2"/>
      <c r="G3815" s="2"/>
      <c r="H3815" s="2"/>
      <c r="I3815" s="8"/>
      <c r="J3815" s="8"/>
      <c r="K3815" s="8"/>
      <c r="L3815" s="8"/>
      <c r="M3815" s="8"/>
    </row>
    <row r="3816" spans="3:13" x14ac:dyDescent="0.25">
      <c r="C3816" s="3"/>
      <c r="D3816" s="6"/>
      <c r="E3816" s="2"/>
      <c r="F3816" s="2"/>
      <c r="G3816" s="2"/>
      <c r="H3816" s="2"/>
      <c r="I3816" s="8"/>
      <c r="J3816" s="8"/>
      <c r="K3816" s="8"/>
      <c r="L3816" s="8"/>
      <c r="M3816" s="8"/>
    </row>
    <row r="3817" spans="3:13" x14ac:dyDescent="0.25">
      <c r="C3817" s="3"/>
      <c r="D3817" s="6"/>
      <c r="E3817" s="2"/>
      <c r="F3817" s="2"/>
      <c r="G3817" s="2"/>
      <c r="H3817" s="2"/>
      <c r="I3817" s="8"/>
      <c r="J3817" s="8"/>
      <c r="K3817" s="8"/>
      <c r="L3817" s="8"/>
      <c r="M3817" s="8"/>
    </row>
    <row r="3818" spans="3:13" x14ac:dyDescent="0.25">
      <c r="C3818" s="3"/>
      <c r="D3818" s="6"/>
      <c r="E3818" s="2"/>
      <c r="F3818" s="2"/>
      <c r="G3818" s="2"/>
      <c r="H3818" s="2"/>
      <c r="I3818" s="8"/>
      <c r="J3818" s="8"/>
      <c r="K3818" s="8"/>
      <c r="L3818" s="8"/>
      <c r="M3818" s="8"/>
    </row>
    <row r="3819" spans="3:13" x14ac:dyDescent="0.25">
      <c r="C3819" s="3"/>
      <c r="D3819" s="6"/>
      <c r="E3819" s="2"/>
      <c r="F3819" s="2"/>
      <c r="G3819" s="2"/>
      <c r="H3819" s="2"/>
      <c r="I3819" s="8"/>
      <c r="J3819" s="8"/>
      <c r="K3819" s="8"/>
      <c r="L3819" s="8"/>
      <c r="M3819" s="8"/>
    </row>
    <row r="3820" spans="3:13" x14ac:dyDescent="0.25">
      <c r="C3820" s="3"/>
      <c r="D3820" s="6"/>
      <c r="E3820" s="2"/>
      <c r="F3820" s="2"/>
      <c r="G3820" s="2"/>
      <c r="H3820" s="2"/>
      <c r="I3820" s="8"/>
      <c r="J3820" s="8"/>
      <c r="K3820" s="8"/>
      <c r="L3820" s="8"/>
      <c r="M3820" s="8"/>
    </row>
    <row r="3821" spans="3:13" x14ac:dyDescent="0.25">
      <c r="C3821" s="3"/>
      <c r="D3821" s="6"/>
      <c r="E3821" s="2"/>
      <c r="F3821" s="2"/>
      <c r="G3821" s="2"/>
      <c r="H3821" s="2"/>
      <c r="I3821" s="8"/>
      <c r="J3821" s="8"/>
      <c r="K3821" s="8"/>
      <c r="L3821" s="8"/>
      <c r="M3821" s="8"/>
    </row>
    <row r="3822" spans="3:13" x14ac:dyDescent="0.25">
      <c r="C3822" s="3"/>
      <c r="D3822" s="6"/>
      <c r="E3822" s="2"/>
      <c r="F3822" s="2"/>
      <c r="G3822" s="2"/>
      <c r="H3822" s="2"/>
      <c r="I3822" s="8"/>
      <c r="J3822" s="8"/>
      <c r="K3822" s="8"/>
      <c r="L3822" s="8"/>
      <c r="M3822" s="8"/>
    </row>
    <row r="3823" spans="3:13" x14ac:dyDescent="0.25">
      <c r="C3823" s="3"/>
      <c r="D3823" s="6"/>
      <c r="E3823" s="2"/>
      <c r="F3823" s="2"/>
      <c r="G3823" s="2"/>
      <c r="H3823" s="2"/>
      <c r="I3823" s="8"/>
      <c r="J3823" s="8"/>
      <c r="K3823" s="8"/>
      <c r="L3823" s="8"/>
      <c r="M3823" s="8"/>
    </row>
    <row r="3824" spans="3:13" x14ac:dyDescent="0.25">
      <c r="C3824" s="3"/>
      <c r="D3824" s="6"/>
      <c r="E3824" s="2"/>
      <c r="F3824" s="2"/>
      <c r="G3824" s="2"/>
      <c r="H3824" s="2"/>
      <c r="I3824" s="8"/>
      <c r="J3824" s="8"/>
      <c r="K3824" s="8"/>
      <c r="L3824" s="8"/>
      <c r="M3824" s="8"/>
    </row>
    <row r="3825" spans="3:13" x14ac:dyDescent="0.25">
      <c r="C3825" s="3"/>
      <c r="D3825" s="6"/>
      <c r="E3825" s="2"/>
      <c r="F3825" s="2"/>
      <c r="G3825" s="2"/>
      <c r="H3825" s="2"/>
      <c r="I3825" s="8"/>
      <c r="J3825" s="8"/>
      <c r="K3825" s="8"/>
      <c r="L3825" s="8"/>
      <c r="M3825" s="8"/>
    </row>
    <row r="3826" spans="3:13" x14ac:dyDescent="0.25">
      <c r="C3826" s="3"/>
      <c r="D3826" s="6"/>
      <c r="E3826" s="2"/>
      <c r="F3826" s="2"/>
      <c r="G3826" s="2"/>
      <c r="H3826" s="2"/>
      <c r="I3826" s="8"/>
      <c r="J3826" s="8"/>
      <c r="K3826" s="8"/>
      <c r="L3826" s="8"/>
      <c r="M3826" s="8"/>
    </row>
    <row r="3827" spans="3:13" x14ac:dyDescent="0.25">
      <c r="C3827" s="3"/>
      <c r="D3827" s="6"/>
      <c r="E3827" s="2"/>
      <c r="F3827" s="2"/>
      <c r="G3827" s="2"/>
      <c r="H3827" s="2"/>
      <c r="I3827" s="8"/>
      <c r="J3827" s="8"/>
      <c r="K3827" s="8"/>
      <c r="L3827" s="8"/>
      <c r="M3827" s="8"/>
    </row>
    <row r="3828" spans="3:13" x14ac:dyDescent="0.25">
      <c r="C3828" s="3"/>
      <c r="D3828" s="6"/>
      <c r="E3828" s="2"/>
      <c r="F3828" s="2"/>
      <c r="G3828" s="2"/>
      <c r="H3828" s="2"/>
      <c r="I3828" s="8"/>
      <c r="J3828" s="8"/>
      <c r="K3828" s="8"/>
      <c r="L3828" s="8"/>
      <c r="M3828" s="8"/>
    </row>
    <row r="3829" spans="3:13" x14ac:dyDescent="0.25">
      <c r="C3829" s="3"/>
      <c r="D3829" s="6"/>
      <c r="E3829" s="2"/>
      <c r="F3829" s="2"/>
      <c r="G3829" s="2"/>
      <c r="H3829" s="2"/>
      <c r="I3829" s="8"/>
      <c r="J3829" s="8"/>
      <c r="K3829" s="8"/>
      <c r="L3829" s="8"/>
      <c r="M3829" s="8"/>
    </row>
    <row r="3830" spans="3:13" x14ac:dyDescent="0.25">
      <c r="C3830" s="3"/>
      <c r="D3830" s="6"/>
      <c r="E3830" s="2"/>
      <c r="F3830" s="2"/>
      <c r="G3830" s="2"/>
      <c r="H3830" s="2"/>
      <c r="I3830" s="8"/>
      <c r="J3830" s="8"/>
      <c r="K3830" s="8"/>
      <c r="L3830" s="8"/>
      <c r="M3830" s="8"/>
    </row>
    <row r="3831" spans="3:13" x14ac:dyDescent="0.25">
      <c r="C3831" s="3"/>
      <c r="D3831" s="6"/>
      <c r="E3831" s="2"/>
      <c r="F3831" s="2"/>
      <c r="G3831" s="2"/>
      <c r="H3831" s="2"/>
      <c r="I3831" s="8"/>
      <c r="J3831" s="8"/>
      <c r="K3831" s="8"/>
      <c r="L3831" s="8"/>
      <c r="M3831" s="8"/>
    </row>
    <row r="3832" spans="3:13" x14ac:dyDescent="0.25">
      <c r="C3832" s="3"/>
      <c r="D3832" s="6"/>
      <c r="E3832" s="2"/>
      <c r="F3832" s="2"/>
      <c r="G3832" s="2"/>
      <c r="H3832" s="2"/>
      <c r="I3832" s="8"/>
      <c r="J3832" s="8"/>
      <c r="K3832" s="8"/>
      <c r="L3832" s="8"/>
      <c r="M3832" s="8"/>
    </row>
    <row r="3833" spans="3:13" x14ac:dyDescent="0.25">
      <c r="C3833" s="3"/>
      <c r="D3833" s="6"/>
      <c r="E3833" s="2"/>
      <c r="F3833" s="2"/>
      <c r="G3833" s="2"/>
      <c r="H3833" s="2"/>
      <c r="I3833" s="8"/>
      <c r="J3833" s="8"/>
      <c r="K3833" s="8"/>
      <c r="L3833" s="8"/>
      <c r="M3833" s="8"/>
    </row>
    <row r="3834" spans="3:13" x14ac:dyDescent="0.25">
      <c r="C3834" s="3"/>
      <c r="D3834" s="6"/>
      <c r="E3834" s="2"/>
      <c r="F3834" s="2"/>
      <c r="G3834" s="2"/>
      <c r="H3834" s="2"/>
      <c r="I3834" s="8"/>
      <c r="J3834" s="8"/>
      <c r="K3834" s="8"/>
      <c r="L3834" s="8"/>
      <c r="M3834" s="8"/>
    </row>
    <row r="3835" spans="3:13" x14ac:dyDescent="0.25">
      <c r="C3835" s="3"/>
      <c r="D3835" s="6"/>
      <c r="E3835" s="2"/>
      <c r="F3835" s="2"/>
      <c r="G3835" s="2"/>
      <c r="H3835" s="2"/>
      <c r="I3835" s="8"/>
      <c r="J3835" s="8"/>
      <c r="K3835" s="8"/>
      <c r="L3835" s="8"/>
      <c r="M3835" s="8"/>
    </row>
    <row r="3836" spans="3:13" x14ac:dyDescent="0.25">
      <c r="C3836" s="3"/>
      <c r="D3836" s="6"/>
      <c r="E3836" s="2"/>
      <c r="F3836" s="2"/>
      <c r="G3836" s="2"/>
      <c r="H3836" s="2"/>
      <c r="I3836" s="8"/>
      <c r="J3836" s="8"/>
      <c r="K3836" s="8"/>
      <c r="L3836" s="8"/>
      <c r="M3836" s="8"/>
    </row>
    <row r="3837" spans="3:13" x14ac:dyDescent="0.25">
      <c r="C3837" s="3"/>
      <c r="D3837" s="6"/>
      <c r="E3837" s="2"/>
      <c r="F3837" s="2"/>
      <c r="G3837" s="2"/>
      <c r="H3837" s="2"/>
      <c r="I3837" s="8"/>
      <c r="J3837" s="8"/>
      <c r="K3837" s="8"/>
      <c r="L3837" s="8"/>
      <c r="M3837" s="8"/>
    </row>
    <row r="3838" spans="3:13" x14ac:dyDescent="0.25">
      <c r="C3838" s="3"/>
      <c r="D3838" s="6"/>
      <c r="E3838" s="2"/>
      <c r="F3838" s="2"/>
      <c r="G3838" s="2"/>
      <c r="H3838" s="2"/>
      <c r="I3838" s="8"/>
      <c r="J3838" s="8"/>
      <c r="K3838" s="8"/>
      <c r="L3838" s="8"/>
      <c r="M3838" s="8"/>
    </row>
    <row r="3839" spans="3:13" x14ac:dyDescent="0.25">
      <c r="C3839" s="3"/>
      <c r="D3839" s="6"/>
      <c r="E3839" s="2"/>
      <c r="F3839" s="2"/>
      <c r="G3839" s="2"/>
      <c r="H3839" s="2"/>
      <c r="I3839" s="8"/>
      <c r="J3839" s="8"/>
      <c r="K3839" s="8"/>
      <c r="L3839" s="8"/>
      <c r="M3839" s="8"/>
    </row>
    <row r="3840" spans="3:13" x14ac:dyDescent="0.25">
      <c r="C3840" s="3"/>
      <c r="D3840" s="6"/>
      <c r="E3840" s="2"/>
      <c r="F3840" s="2"/>
      <c r="G3840" s="2"/>
      <c r="H3840" s="2"/>
      <c r="I3840" s="8"/>
      <c r="J3840" s="8"/>
      <c r="K3840" s="8"/>
      <c r="L3840" s="8"/>
      <c r="M3840" s="8"/>
    </row>
    <row r="3841" spans="3:13" x14ac:dyDescent="0.25">
      <c r="C3841" s="3"/>
      <c r="D3841" s="6"/>
      <c r="E3841" s="2"/>
      <c r="F3841" s="2"/>
      <c r="G3841" s="2"/>
      <c r="H3841" s="2"/>
      <c r="I3841" s="8"/>
      <c r="J3841" s="8"/>
      <c r="K3841" s="8"/>
      <c r="L3841" s="8"/>
      <c r="M3841" s="8"/>
    </row>
    <row r="3842" spans="3:13" x14ac:dyDescent="0.25">
      <c r="C3842" s="3"/>
      <c r="D3842" s="6"/>
      <c r="E3842" s="2"/>
      <c r="F3842" s="2"/>
      <c r="G3842" s="2"/>
      <c r="H3842" s="2"/>
      <c r="I3842" s="8"/>
      <c r="J3842" s="8"/>
      <c r="K3842" s="8"/>
      <c r="L3842" s="8"/>
      <c r="M3842" s="8"/>
    </row>
    <row r="3843" spans="3:13" x14ac:dyDescent="0.25">
      <c r="C3843" s="3"/>
      <c r="D3843" s="6"/>
      <c r="E3843" s="2"/>
      <c r="F3843" s="2"/>
      <c r="G3843" s="2"/>
      <c r="H3843" s="2"/>
      <c r="I3843" s="8"/>
      <c r="J3843" s="8"/>
      <c r="K3843" s="8"/>
      <c r="L3843" s="8"/>
      <c r="M3843" s="8"/>
    </row>
    <row r="3844" spans="3:13" x14ac:dyDescent="0.25">
      <c r="C3844" s="3"/>
      <c r="D3844" s="6"/>
      <c r="E3844" s="2"/>
      <c r="F3844" s="2"/>
      <c r="G3844" s="2"/>
      <c r="H3844" s="2"/>
      <c r="I3844" s="8"/>
      <c r="J3844" s="8"/>
      <c r="K3844" s="8"/>
      <c r="L3844" s="8"/>
      <c r="M3844" s="8"/>
    </row>
    <row r="3845" spans="3:13" x14ac:dyDescent="0.25">
      <c r="C3845" s="3"/>
      <c r="D3845" s="6"/>
      <c r="E3845" s="2"/>
      <c r="F3845" s="2"/>
      <c r="G3845" s="2"/>
      <c r="H3845" s="2"/>
      <c r="I3845" s="8"/>
      <c r="J3845" s="8"/>
      <c r="K3845" s="8"/>
      <c r="L3845" s="8"/>
      <c r="M3845" s="8"/>
    </row>
    <row r="3846" spans="3:13" x14ac:dyDescent="0.25">
      <c r="C3846" s="3"/>
      <c r="D3846" s="6"/>
      <c r="E3846" s="2"/>
      <c r="F3846" s="2"/>
      <c r="G3846" s="2"/>
      <c r="H3846" s="2"/>
      <c r="I3846" s="8"/>
      <c r="J3846" s="8"/>
      <c r="K3846" s="8"/>
      <c r="L3846" s="8"/>
      <c r="M3846" s="8"/>
    </row>
    <row r="3847" spans="3:13" x14ac:dyDescent="0.25">
      <c r="C3847" s="3"/>
      <c r="D3847" s="6"/>
      <c r="E3847" s="2"/>
      <c r="F3847" s="2"/>
      <c r="G3847" s="2"/>
      <c r="H3847" s="2"/>
      <c r="I3847" s="8"/>
      <c r="J3847" s="8"/>
      <c r="K3847" s="8"/>
      <c r="L3847" s="8"/>
      <c r="M3847" s="8"/>
    </row>
    <row r="3848" spans="3:13" x14ac:dyDescent="0.25">
      <c r="C3848" s="3"/>
      <c r="D3848" s="6"/>
      <c r="E3848" s="2"/>
      <c r="F3848" s="2"/>
      <c r="G3848" s="2"/>
      <c r="H3848" s="2"/>
      <c r="I3848" s="8"/>
      <c r="J3848" s="8"/>
      <c r="K3848" s="8"/>
      <c r="L3848" s="8"/>
      <c r="M3848" s="8"/>
    </row>
    <row r="3849" spans="3:13" x14ac:dyDescent="0.25">
      <c r="C3849" s="3"/>
      <c r="D3849" s="6"/>
      <c r="E3849" s="2"/>
      <c r="F3849" s="2"/>
      <c r="G3849" s="2"/>
      <c r="H3849" s="2"/>
      <c r="I3849" s="8"/>
      <c r="J3849" s="8"/>
      <c r="K3849" s="8"/>
      <c r="L3849" s="8"/>
      <c r="M3849" s="8"/>
    </row>
    <row r="3850" spans="3:13" x14ac:dyDescent="0.25">
      <c r="C3850" s="3"/>
      <c r="D3850" s="6"/>
      <c r="E3850" s="2"/>
      <c r="F3850" s="2"/>
      <c r="G3850" s="2"/>
      <c r="H3850" s="2"/>
      <c r="I3850" s="8"/>
      <c r="J3850" s="8"/>
      <c r="K3850" s="8"/>
      <c r="L3850" s="8"/>
      <c r="M3850" s="8"/>
    </row>
    <row r="3851" spans="3:13" x14ac:dyDescent="0.25">
      <c r="C3851" s="3"/>
      <c r="D3851" s="6"/>
      <c r="E3851" s="2"/>
      <c r="F3851" s="2"/>
      <c r="G3851" s="2"/>
      <c r="H3851" s="2"/>
      <c r="I3851" s="8"/>
      <c r="J3851" s="8"/>
      <c r="K3851" s="8"/>
      <c r="L3851" s="8"/>
      <c r="M3851" s="8"/>
    </row>
    <row r="3852" spans="3:13" x14ac:dyDescent="0.25">
      <c r="C3852" s="3"/>
      <c r="D3852" s="6"/>
      <c r="E3852" s="2"/>
      <c r="F3852" s="2"/>
      <c r="G3852" s="2"/>
      <c r="H3852" s="2"/>
      <c r="I3852" s="8"/>
      <c r="J3852" s="8"/>
      <c r="K3852" s="8"/>
      <c r="L3852" s="8"/>
      <c r="M3852" s="8"/>
    </row>
    <row r="3853" spans="3:13" x14ac:dyDescent="0.25">
      <c r="C3853" s="3"/>
      <c r="D3853" s="6"/>
      <c r="E3853" s="2"/>
      <c r="F3853" s="2"/>
      <c r="G3853" s="2"/>
      <c r="H3853" s="2"/>
      <c r="I3853" s="8"/>
      <c r="J3853" s="8"/>
      <c r="K3853" s="8"/>
      <c r="L3853" s="8"/>
      <c r="M3853" s="8"/>
    </row>
    <row r="3854" spans="3:13" x14ac:dyDescent="0.25">
      <c r="C3854" s="3"/>
      <c r="D3854" s="6"/>
      <c r="E3854" s="2"/>
      <c r="F3854" s="2"/>
      <c r="G3854" s="2"/>
      <c r="H3854" s="2"/>
      <c r="I3854" s="8"/>
      <c r="J3854" s="8"/>
      <c r="K3854" s="8"/>
      <c r="L3854" s="8"/>
      <c r="M3854" s="8"/>
    </row>
    <row r="3855" spans="3:13" x14ac:dyDescent="0.25">
      <c r="C3855" s="3"/>
      <c r="D3855" s="6"/>
      <c r="E3855" s="2"/>
      <c r="F3855" s="2"/>
      <c r="G3855" s="2"/>
      <c r="H3855" s="2"/>
      <c r="I3855" s="8"/>
      <c r="J3855" s="8"/>
      <c r="K3855" s="8"/>
      <c r="L3855" s="8"/>
      <c r="M3855" s="8"/>
    </row>
    <row r="3856" spans="3:13" x14ac:dyDescent="0.25">
      <c r="C3856" s="3"/>
      <c r="D3856" s="6"/>
      <c r="E3856" s="2"/>
      <c r="F3856" s="2"/>
      <c r="G3856" s="2"/>
      <c r="H3856" s="2"/>
      <c r="I3856" s="8"/>
      <c r="J3856" s="8"/>
      <c r="K3856" s="8"/>
      <c r="L3856" s="8"/>
      <c r="M3856" s="8"/>
    </row>
    <row r="3857" spans="3:13" x14ac:dyDescent="0.25">
      <c r="C3857" s="3"/>
      <c r="D3857" s="6"/>
      <c r="E3857" s="2"/>
      <c r="F3857" s="2"/>
      <c r="G3857" s="2"/>
      <c r="H3857" s="2"/>
      <c r="I3857" s="8"/>
      <c r="J3857" s="8"/>
      <c r="K3857" s="8"/>
      <c r="L3857" s="8"/>
      <c r="M3857" s="8"/>
    </row>
    <row r="3858" spans="3:13" x14ac:dyDescent="0.25">
      <c r="C3858" s="3"/>
      <c r="D3858" s="6"/>
      <c r="E3858" s="2"/>
      <c r="F3858" s="2"/>
      <c r="G3858" s="2"/>
      <c r="H3858" s="2"/>
      <c r="I3858" s="8"/>
      <c r="J3858" s="8"/>
      <c r="K3858" s="8"/>
      <c r="L3858" s="8"/>
      <c r="M3858" s="8"/>
    </row>
    <row r="3859" spans="3:13" x14ac:dyDescent="0.25">
      <c r="C3859" s="3"/>
      <c r="D3859" s="6"/>
      <c r="E3859" s="2"/>
      <c r="F3859" s="2"/>
      <c r="G3859" s="2"/>
      <c r="H3859" s="2"/>
      <c r="I3859" s="8"/>
      <c r="J3859" s="8"/>
      <c r="K3859" s="8"/>
      <c r="L3859" s="8"/>
      <c r="M3859" s="8"/>
    </row>
    <row r="3860" spans="3:13" x14ac:dyDescent="0.25">
      <c r="C3860" s="3"/>
      <c r="D3860" s="6"/>
      <c r="E3860" s="2"/>
      <c r="F3860" s="2"/>
      <c r="G3860" s="2"/>
      <c r="H3860" s="2"/>
      <c r="I3860" s="8"/>
      <c r="J3860" s="8"/>
      <c r="K3860" s="8"/>
      <c r="L3860" s="8"/>
      <c r="M3860" s="8"/>
    </row>
    <row r="3861" spans="3:13" x14ac:dyDescent="0.25">
      <c r="C3861" s="3"/>
      <c r="D3861" s="6"/>
      <c r="E3861" s="2"/>
      <c r="F3861" s="2"/>
      <c r="G3861" s="2"/>
      <c r="H3861" s="2"/>
      <c r="I3861" s="8"/>
      <c r="J3861" s="8"/>
      <c r="K3861" s="8"/>
      <c r="L3861" s="8"/>
      <c r="M3861" s="8"/>
    </row>
    <row r="3862" spans="3:13" x14ac:dyDescent="0.25">
      <c r="C3862" s="3"/>
      <c r="D3862" s="6"/>
      <c r="E3862" s="2"/>
      <c r="F3862" s="2"/>
      <c r="G3862" s="2"/>
      <c r="H3862" s="2"/>
      <c r="I3862" s="8"/>
      <c r="J3862" s="8"/>
      <c r="K3862" s="8"/>
      <c r="L3862" s="8"/>
      <c r="M3862" s="8"/>
    </row>
    <row r="3863" spans="3:13" x14ac:dyDescent="0.25">
      <c r="C3863" s="3"/>
      <c r="D3863" s="6"/>
      <c r="E3863" s="2"/>
      <c r="F3863" s="2"/>
      <c r="G3863" s="2"/>
      <c r="H3863" s="2"/>
      <c r="I3863" s="8"/>
      <c r="J3863" s="8"/>
      <c r="K3863" s="8"/>
      <c r="L3863" s="8"/>
      <c r="M3863" s="8"/>
    </row>
    <row r="3864" spans="3:13" x14ac:dyDescent="0.25">
      <c r="C3864" s="3"/>
      <c r="D3864" s="6"/>
      <c r="E3864" s="2"/>
      <c r="F3864" s="2"/>
      <c r="G3864" s="2"/>
      <c r="H3864" s="2"/>
      <c r="I3864" s="8"/>
      <c r="J3864" s="8"/>
      <c r="K3864" s="8"/>
      <c r="L3864" s="8"/>
      <c r="M3864" s="8"/>
    </row>
    <row r="3865" spans="3:13" x14ac:dyDescent="0.25">
      <c r="C3865" s="3"/>
      <c r="D3865" s="6"/>
      <c r="E3865" s="2"/>
      <c r="F3865" s="2"/>
      <c r="G3865" s="2"/>
      <c r="H3865" s="2"/>
      <c r="I3865" s="8"/>
      <c r="J3865" s="8"/>
      <c r="K3865" s="8"/>
      <c r="L3865" s="8"/>
      <c r="M3865" s="8"/>
    </row>
    <row r="3866" spans="3:13" x14ac:dyDescent="0.25">
      <c r="C3866" s="3"/>
      <c r="D3866" s="6"/>
      <c r="E3866" s="2"/>
      <c r="F3866" s="2"/>
      <c r="G3866" s="2"/>
      <c r="H3866" s="2"/>
      <c r="I3866" s="8"/>
      <c r="J3866" s="8"/>
      <c r="K3866" s="8"/>
      <c r="L3866" s="8"/>
      <c r="M3866" s="8"/>
    </row>
    <row r="3867" spans="3:13" x14ac:dyDescent="0.25">
      <c r="C3867" s="3"/>
      <c r="D3867" s="6"/>
      <c r="E3867" s="2"/>
      <c r="F3867" s="2"/>
      <c r="G3867" s="2"/>
      <c r="H3867" s="2"/>
      <c r="I3867" s="8"/>
      <c r="J3867" s="8"/>
      <c r="K3867" s="8"/>
      <c r="L3867" s="8"/>
      <c r="M3867" s="8"/>
    </row>
    <row r="3868" spans="3:13" x14ac:dyDescent="0.25">
      <c r="C3868" s="3"/>
      <c r="D3868" s="6"/>
      <c r="E3868" s="2"/>
      <c r="F3868" s="2"/>
      <c r="G3868" s="2"/>
      <c r="H3868" s="2"/>
      <c r="I3868" s="8"/>
      <c r="J3868" s="8"/>
      <c r="K3868" s="8"/>
      <c r="L3868" s="8"/>
      <c r="M3868" s="8"/>
    </row>
    <row r="3869" spans="3:13" x14ac:dyDescent="0.25">
      <c r="C3869" s="3"/>
      <c r="D3869" s="6"/>
      <c r="E3869" s="2"/>
      <c r="F3869" s="2"/>
      <c r="G3869" s="2"/>
      <c r="H3869" s="2"/>
      <c r="I3869" s="8"/>
      <c r="J3869" s="8"/>
      <c r="K3869" s="8"/>
      <c r="L3869" s="8"/>
      <c r="M3869" s="8"/>
    </row>
    <row r="3870" spans="3:13" x14ac:dyDescent="0.25">
      <c r="C3870" s="3"/>
      <c r="D3870" s="6"/>
      <c r="E3870" s="2"/>
      <c r="F3870" s="2"/>
      <c r="G3870" s="2"/>
      <c r="H3870" s="2"/>
      <c r="I3870" s="8"/>
      <c r="J3870" s="8"/>
      <c r="K3870" s="8"/>
      <c r="L3870" s="8"/>
      <c r="M3870" s="8"/>
    </row>
    <row r="3871" spans="3:13" x14ac:dyDescent="0.25">
      <c r="C3871" s="3"/>
      <c r="D3871" s="6"/>
      <c r="E3871" s="2"/>
      <c r="F3871" s="2"/>
      <c r="G3871" s="2"/>
      <c r="H3871" s="2"/>
      <c r="I3871" s="8"/>
      <c r="J3871" s="8"/>
      <c r="K3871" s="8"/>
      <c r="L3871" s="8"/>
      <c r="M3871" s="8"/>
    </row>
    <row r="3872" spans="3:13" x14ac:dyDescent="0.25">
      <c r="C3872" s="3"/>
      <c r="D3872" s="6"/>
      <c r="E3872" s="2"/>
      <c r="F3872" s="2"/>
      <c r="G3872" s="2"/>
      <c r="H3872" s="2"/>
      <c r="I3872" s="8"/>
      <c r="J3872" s="8"/>
      <c r="K3872" s="8"/>
      <c r="L3872" s="8"/>
      <c r="M3872" s="8"/>
    </row>
    <row r="3873" spans="3:13" x14ac:dyDescent="0.25">
      <c r="C3873" s="3"/>
      <c r="D3873" s="6"/>
      <c r="E3873" s="2"/>
      <c r="F3873" s="2"/>
      <c r="G3873" s="2"/>
      <c r="H3873" s="2"/>
      <c r="I3873" s="8"/>
      <c r="J3873" s="8"/>
      <c r="K3873" s="8"/>
      <c r="L3873" s="8"/>
      <c r="M3873" s="8"/>
    </row>
    <row r="3874" spans="3:13" x14ac:dyDescent="0.25">
      <c r="C3874" s="3"/>
      <c r="D3874" s="6"/>
      <c r="E3874" s="2"/>
      <c r="F3874" s="2"/>
      <c r="G3874" s="2"/>
      <c r="H3874" s="2"/>
      <c r="I3874" s="8"/>
      <c r="J3874" s="8"/>
      <c r="K3874" s="8"/>
      <c r="L3874" s="8"/>
      <c r="M3874" s="8"/>
    </row>
    <row r="3875" spans="3:13" x14ac:dyDescent="0.25">
      <c r="C3875" s="3"/>
      <c r="D3875" s="6"/>
      <c r="E3875" s="2"/>
      <c r="F3875" s="2"/>
      <c r="G3875" s="2"/>
      <c r="H3875" s="2"/>
      <c r="I3875" s="8"/>
      <c r="J3875" s="8"/>
      <c r="K3875" s="8"/>
      <c r="L3875" s="8"/>
      <c r="M3875" s="8"/>
    </row>
    <row r="3876" spans="3:13" x14ac:dyDescent="0.25">
      <c r="C3876" s="3"/>
      <c r="D3876" s="6"/>
      <c r="E3876" s="2"/>
      <c r="F3876" s="2"/>
      <c r="G3876" s="2"/>
      <c r="H3876" s="2"/>
      <c r="I3876" s="8"/>
      <c r="J3876" s="8"/>
      <c r="K3876" s="8"/>
      <c r="L3876" s="8"/>
      <c r="M3876" s="8"/>
    </row>
    <row r="3877" spans="3:13" x14ac:dyDescent="0.25">
      <c r="C3877" s="3"/>
      <c r="D3877" s="6"/>
      <c r="E3877" s="2"/>
      <c r="F3877" s="2"/>
      <c r="G3877" s="2"/>
      <c r="H3877" s="2"/>
      <c r="I3877" s="8"/>
      <c r="J3877" s="8"/>
      <c r="K3877" s="8"/>
      <c r="L3877" s="8"/>
      <c r="M3877" s="8"/>
    </row>
    <row r="3878" spans="3:13" x14ac:dyDescent="0.25">
      <c r="C3878" s="3"/>
      <c r="D3878" s="6"/>
      <c r="E3878" s="2"/>
      <c r="F3878" s="2"/>
      <c r="G3878" s="2"/>
      <c r="H3878" s="2"/>
      <c r="I3878" s="8"/>
      <c r="J3878" s="8"/>
      <c r="K3878" s="8"/>
      <c r="L3878" s="8"/>
      <c r="M3878" s="8"/>
    </row>
    <row r="3879" spans="3:13" x14ac:dyDescent="0.25">
      <c r="C3879" s="3"/>
      <c r="D3879" s="6"/>
      <c r="E3879" s="2"/>
      <c r="F3879" s="2"/>
      <c r="G3879" s="2"/>
      <c r="H3879" s="2"/>
      <c r="I3879" s="8"/>
      <c r="J3879" s="8"/>
      <c r="K3879" s="8"/>
      <c r="L3879" s="8"/>
      <c r="M3879" s="8"/>
    </row>
    <row r="3880" spans="3:13" x14ac:dyDescent="0.25">
      <c r="C3880" s="3"/>
      <c r="D3880" s="6"/>
      <c r="E3880" s="2"/>
      <c r="F3880" s="2"/>
      <c r="G3880" s="2"/>
      <c r="H3880" s="2"/>
      <c r="I3880" s="8"/>
      <c r="J3880" s="8"/>
      <c r="K3880" s="8"/>
      <c r="L3880" s="8"/>
      <c r="M3880" s="8"/>
    </row>
    <row r="3881" spans="3:13" x14ac:dyDescent="0.25">
      <c r="C3881" s="3"/>
      <c r="D3881" s="6"/>
      <c r="E3881" s="2"/>
      <c r="F3881" s="2"/>
      <c r="G3881" s="2"/>
      <c r="H3881" s="2"/>
      <c r="I3881" s="8"/>
      <c r="J3881" s="8"/>
      <c r="K3881" s="8"/>
      <c r="L3881" s="8"/>
      <c r="M3881" s="8"/>
    </row>
    <row r="3882" spans="3:13" x14ac:dyDescent="0.25">
      <c r="C3882" s="3"/>
      <c r="D3882" s="6"/>
      <c r="E3882" s="2"/>
      <c r="F3882" s="2"/>
      <c r="G3882" s="2"/>
      <c r="H3882" s="2"/>
      <c r="I3882" s="8"/>
      <c r="J3882" s="8"/>
      <c r="K3882" s="8"/>
      <c r="L3882" s="8"/>
      <c r="M3882" s="8"/>
    </row>
    <row r="3883" spans="3:13" x14ac:dyDescent="0.25">
      <c r="C3883" s="3"/>
      <c r="D3883" s="6"/>
      <c r="E3883" s="2"/>
      <c r="F3883" s="2"/>
      <c r="G3883" s="2"/>
      <c r="H3883" s="2"/>
      <c r="I3883" s="8"/>
      <c r="J3883" s="8"/>
      <c r="K3883" s="8"/>
      <c r="L3883" s="8"/>
      <c r="M3883" s="8"/>
    </row>
    <row r="3884" spans="3:13" x14ac:dyDescent="0.25">
      <c r="C3884" s="3"/>
      <c r="D3884" s="6"/>
      <c r="E3884" s="2"/>
      <c r="F3884" s="2"/>
      <c r="G3884" s="2"/>
      <c r="H3884" s="2"/>
      <c r="I3884" s="8"/>
      <c r="J3884" s="8"/>
      <c r="K3884" s="8"/>
      <c r="L3884" s="8"/>
      <c r="M3884" s="8"/>
    </row>
    <row r="3885" spans="3:13" x14ac:dyDescent="0.25">
      <c r="C3885" s="3"/>
      <c r="D3885" s="6"/>
      <c r="E3885" s="2"/>
      <c r="F3885" s="2"/>
      <c r="G3885" s="2"/>
      <c r="H3885" s="2"/>
      <c r="I3885" s="8"/>
      <c r="J3885" s="8"/>
      <c r="K3885" s="8"/>
      <c r="L3885" s="8"/>
      <c r="M3885" s="8"/>
    </row>
    <row r="3886" spans="3:13" x14ac:dyDescent="0.25">
      <c r="C3886" s="3"/>
      <c r="D3886" s="6"/>
      <c r="E3886" s="2"/>
      <c r="F3886" s="2"/>
      <c r="G3886" s="2"/>
      <c r="H3886" s="2"/>
      <c r="I3886" s="8"/>
      <c r="J3886" s="8"/>
      <c r="K3886" s="8"/>
      <c r="L3886" s="8"/>
      <c r="M3886" s="8"/>
    </row>
    <row r="3887" spans="3:13" x14ac:dyDescent="0.25">
      <c r="C3887" s="3"/>
      <c r="D3887" s="6"/>
      <c r="E3887" s="2"/>
      <c r="F3887" s="2"/>
      <c r="G3887" s="2"/>
      <c r="H3887" s="2"/>
      <c r="I3887" s="8"/>
      <c r="J3887" s="8"/>
      <c r="K3887" s="8"/>
      <c r="L3887" s="8"/>
      <c r="M3887" s="8"/>
    </row>
    <row r="3888" spans="3:13" x14ac:dyDescent="0.25">
      <c r="C3888" s="3"/>
      <c r="D3888" s="6"/>
      <c r="E3888" s="2"/>
      <c r="F3888" s="2"/>
      <c r="G3888" s="2"/>
      <c r="H3888" s="2"/>
      <c r="I3888" s="8"/>
      <c r="J3888" s="8"/>
      <c r="K3888" s="8"/>
      <c r="L3888" s="8"/>
      <c r="M3888" s="8"/>
    </row>
    <row r="3889" spans="3:13" x14ac:dyDescent="0.25">
      <c r="C3889" s="3"/>
      <c r="D3889" s="6"/>
      <c r="E3889" s="2"/>
      <c r="F3889" s="2"/>
      <c r="G3889" s="2"/>
      <c r="H3889" s="2"/>
      <c r="I3889" s="8"/>
      <c r="J3889" s="8"/>
      <c r="K3889" s="8"/>
      <c r="L3889" s="8"/>
      <c r="M3889" s="8"/>
    </row>
    <row r="3890" spans="3:13" x14ac:dyDescent="0.25">
      <c r="C3890" s="3"/>
      <c r="D3890" s="6"/>
      <c r="E3890" s="2"/>
      <c r="F3890" s="2"/>
      <c r="G3890" s="2"/>
      <c r="H3890" s="2"/>
      <c r="I3890" s="8"/>
      <c r="J3890" s="8"/>
      <c r="K3890" s="8"/>
      <c r="L3890" s="8"/>
      <c r="M3890" s="8"/>
    </row>
    <row r="3891" spans="3:13" x14ac:dyDescent="0.25">
      <c r="C3891" s="3"/>
      <c r="D3891" s="6"/>
      <c r="E3891" s="2"/>
      <c r="F3891" s="2"/>
      <c r="G3891" s="2"/>
      <c r="H3891" s="2"/>
      <c r="I3891" s="8"/>
      <c r="J3891" s="8"/>
      <c r="K3891" s="8"/>
      <c r="L3891" s="8"/>
      <c r="M3891" s="8"/>
    </row>
    <row r="3892" spans="3:13" x14ac:dyDescent="0.25">
      <c r="C3892" s="3"/>
      <c r="D3892" s="6"/>
      <c r="E3892" s="2"/>
      <c r="F3892" s="2"/>
      <c r="G3892" s="2"/>
      <c r="H3892" s="2"/>
      <c r="I3892" s="8"/>
      <c r="J3892" s="8"/>
      <c r="K3892" s="8"/>
      <c r="L3892" s="8"/>
      <c r="M3892" s="8"/>
    </row>
    <row r="3893" spans="3:13" x14ac:dyDescent="0.25">
      <c r="C3893" s="3"/>
      <c r="D3893" s="6"/>
      <c r="E3893" s="2"/>
      <c r="F3893" s="2"/>
      <c r="G3893" s="2"/>
      <c r="H3893" s="2"/>
      <c r="I3893" s="8"/>
      <c r="J3893" s="8"/>
      <c r="K3893" s="8"/>
      <c r="L3893" s="8"/>
      <c r="M3893" s="8"/>
    </row>
    <row r="3894" spans="3:13" x14ac:dyDescent="0.25">
      <c r="C3894" s="3"/>
      <c r="D3894" s="6"/>
      <c r="E3894" s="2"/>
      <c r="F3894" s="2"/>
      <c r="G3894" s="2"/>
      <c r="H3894" s="2"/>
      <c r="I3894" s="8"/>
      <c r="J3894" s="8"/>
      <c r="K3894" s="8"/>
      <c r="L3894" s="8"/>
      <c r="M3894" s="8"/>
    </row>
    <row r="3895" spans="3:13" x14ac:dyDescent="0.25">
      <c r="C3895" s="3"/>
      <c r="D3895" s="6"/>
      <c r="E3895" s="2"/>
      <c r="F3895" s="2"/>
      <c r="G3895" s="2"/>
      <c r="H3895" s="2"/>
      <c r="I3895" s="8"/>
      <c r="J3895" s="8"/>
      <c r="K3895" s="8"/>
      <c r="L3895" s="8"/>
      <c r="M3895" s="8"/>
    </row>
    <row r="3896" spans="3:13" x14ac:dyDescent="0.25">
      <c r="C3896" s="3"/>
      <c r="D3896" s="6"/>
      <c r="E3896" s="2"/>
      <c r="F3896" s="2"/>
      <c r="G3896" s="2"/>
      <c r="H3896" s="2"/>
      <c r="I3896" s="8"/>
      <c r="J3896" s="8"/>
      <c r="K3896" s="8"/>
      <c r="L3896" s="8"/>
      <c r="M3896" s="8"/>
    </row>
    <row r="3897" spans="3:13" x14ac:dyDescent="0.25">
      <c r="C3897" s="3"/>
      <c r="D3897" s="6"/>
      <c r="E3897" s="2"/>
      <c r="F3897" s="2"/>
      <c r="G3897" s="2"/>
      <c r="H3897" s="2"/>
      <c r="I3897" s="8"/>
      <c r="J3897" s="8"/>
      <c r="K3897" s="8"/>
      <c r="L3897" s="8"/>
      <c r="M3897" s="8"/>
    </row>
    <row r="3898" spans="3:13" x14ac:dyDescent="0.25">
      <c r="C3898" s="3"/>
      <c r="D3898" s="6"/>
      <c r="E3898" s="2"/>
      <c r="F3898" s="2"/>
      <c r="G3898" s="2"/>
      <c r="H3898" s="2"/>
      <c r="I3898" s="8"/>
      <c r="J3898" s="8"/>
      <c r="K3898" s="8"/>
      <c r="L3898" s="8"/>
      <c r="M3898" s="8"/>
    </row>
    <row r="3899" spans="3:13" x14ac:dyDescent="0.25">
      <c r="C3899" s="3"/>
      <c r="D3899" s="6"/>
      <c r="E3899" s="2"/>
      <c r="F3899" s="2"/>
      <c r="G3899" s="2"/>
      <c r="H3899" s="2"/>
      <c r="I3899" s="8"/>
      <c r="J3899" s="8"/>
      <c r="K3899" s="8"/>
      <c r="L3899" s="8"/>
      <c r="M3899" s="8"/>
    </row>
    <row r="3900" spans="3:13" x14ac:dyDescent="0.25">
      <c r="C3900" s="3"/>
      <c r="D3900" s="6"/>
      <c r="E3900" s="2"/>
      <c r="F3900" s="2"/>
      <c r="G3900" s="2"/>
      <c r="H3900" s="2"/>
      <c r="I3900" s="8"/>
      <c r="J3900" s="8"/>
      <c r="K3900" s="8"/>
      <c r="L3900" s="8"/>
      <c r="M3900" s="8"/>
    </row>
    <row r="3901" spans="3:13" x14ac:dyDescent="0.25">
      <c r="C3901" s="3"/>
      <c r="D3901" s="6"/>
      <c r="E3901" s="2"/>
      <c r="F3901" s="2"/>
      <c r="G3901" s="2"/>
      <c r="H3901" s="2"/>
      <c r="I3901" s="8"/>
      <c r="J3901" s="8"/>
      <c r="K3901" s="8"/>
      <c r="L3901" s="8"/>
      <c r="M3901" s="8"/>
    </row>
    <row r="3902" spans="3:13" x14ac:dyDescent="0.25">
      <c r="C3902" s="3"/>
      <c r="D3902" s="6"/>
      <c r="E3902" s="2"/>
      <c r="F3902" s="2"/>
      <c r="G3902" s="2"/>
      <c r="H3902" s="2"/>
      <c r="I3902" s="8"/>
      <c r="J3902" s="8"/>
      <c r="K3902" s="8"/>
      <c r="L3902" s="8"/>
      <c r="M3902" s="8"/>
    </row>
    <row r="3903" spans="3:13" x14ac:dyDescent="0.25">
      <c r="C3903" s="3"/>
      <c r="D3903" s="6"/>
      <c r="E3903" s="2"/>
      <c r="F3903" s="2"/>
      <c r="G3903" s="2"/>
      <c r="H3903" s="2"/>
      <c r="I3903" s="8"/>
      <c r="J3903" s="8"/>
      <c r="K3903" s="8"/>
      <c r="L3903" s="8"/>
      <c r="M3903" s="8"/>
    </row>
    <row r="3904" spans="3:13" x14ac:dyDescent="0.25">
      <c r="C3904" s="3"/>
      <c r="D3904" s="6"/>
      <c r="E3904" s="2"/>
      <c r="F3904" s="2"/>
      <c r="G3904" s="2"/>
      <c r="H3904" s="2"/>
      <c r="I3904" s="8"/>
      <c r="J3904" s="8"/>
      <c r="K3904" s="8"/>
      <c r="L3904" s="8"/>
      <c r="M3904" s="8"/>
    </row>
    <row r="3905" spans="3:13" x14ac:dyDescent="0.25">
      <c r="C3905" s="3"/>
      <c r="D3905" s="6"/>
      <c r="E3905" s="2"/>
      <c r="F3905" s="2"/>
      <c r="G3905" s="2"/>
      <c r="H3905" s="2"/>
      <c r="I3905" s="8"/>
      <c r="J3905" s="8"/>
      <c r="K3905" s="8"/>
      <c r="L3905" s="8"/>
      <c r="M3905" s="8"/>
    </row>
    <row r="3906" spans="3:13" x14ac:dyDescent="0.25">
      <c r="C3906" s="3"/>
      <c r="D3906" s="6"/>
      <c r="E3906" s="2"/>
      <c r="F3906" s="2"/>
      <c r="G3906" s="2"/>
      <c r="H3906" s="2"/>
      <c r="I3906" s="8"/>
      <c r="J3906" s="8"/>
      <c r="K3906" s="8"/>
      <c r="L3906" s="8"/>
      <c r="M3906" s="8"/>
    </row>
    <row r="3907" spans="3:13" x14ac:dyDescent="0.25">
      <c r="C3907" s="3"/>
      <c r="D3907" s="6"/>
      <c r="E3907" s="2"/>
      <c r="F3907" s="2"/>
      <c r="G3907" s="2"/>
      <c r="H3907" s="2"/>
      <c r="I3907" s="8"/>
      <c r="J3907" s="8"/>
      <c r="K3907" s="8"/>
      <c r="L3907" s="8"/>
      <c r="M3907" s="8"/>
    </row>
    <row r="3908" spans="3:13" x14ac:dyDescent="0.25">
      <c r="C3908" s="3"/>
      <c r="D3908" s="6"/>
      <c r="E3908" s="2"/>
      <c r="F3908" s="2"/>
      <c r="G3908" s="2"/>
      <c r="H3908" s="2"/>
      <c r="I3908" s="8"/>
      <c r="J3908" s="8"/>
      <c r="K3908" s="8"/>
      <c r="L3908" s="8"/>
      <c r="M3908" s="8"/>
    </row>
    <row r="3909" spans="3:13" x14ac:dyDescent="0.25">
      <c r="C3909" s="3"/>
      <c r="D3909" s="6"/>
      <c r="E3909" s="2"/>
      <c r="F3909" s="2"/>
      <c r="G3909" s="2"/>
      <c r="H3909" s="2"/>
      <c r="I3909" s="8"/>
      <c r="J3909" s="8"/>
      <c r="K3909" s="8"/>
      <c r="L3909" s="8"/>
      <c r="M3909" s="8"/>
    </row>
    <row r="3910" spans="3:13" x14ac:dyDescent="0.25">
      <c r="C3910" s="3"/>
      <c r="D3910" s="6"/>
      <c r="E3910" s="2"/>
      <c r="F3910" s="2"/>
      <c r="G3910" s="2"/>
      <c r="H3910" s="2"/>
      <c r="I3910" s="8"/>
      <c r="J3910" s="8"/>
      <c r="K3910" s="8"/>
      <c r="L3910" s="8"/>
      <c r="M3910" s="8"/>
    </row>
    <row r="3911" spans="3:13" x14ac:dyDescent="0.25">
      <c r="C3911" s="3"/>
      <c r="D3911" s="6"/>
      <c r="E3911" s="2"/>
      <c r="F3911" s="2"/>
      <c r="G3911" s="2"/>
      <c r="H3911" s="2"/>
      <c r="I3911" s="8"/>
      <c r="J3911" s="8"/>
      <c r="K3911" s="8"/>
      <c r="L3911" s="8"/>
      <c r="M3911" s="8"/>
    </row>
    <row r="3912" spans="3:13" x14ac:dyDescent="0.25">
      <c r="C3912" s="3"/>
      <c r="D3912" s="6"/>
      <c r="E3912" s="2"/>
      <c r="F3912" s="2"/>
      <c r="G3912" s="2"/>
      <c r="H3912" s="2"/>
      <c r="I3912" s="8"/>
      <c r="J3912" s="8"/>
      <c r="K3912" s="8"/>
      <c r="L3912" s="8"/>
      <c r="M3912" s="8"/>
    </row>
    <row r="3913" spans="3:13" x14ac:dyDescent="0.25">
      <c r="C3913" s="3"/>
      <c r="D3913" s="6"/>
      <c r="E3913" s="2"/>
      <c r="F3913" s="2"/>
      <c r="G3913" s="2"/>
      <c r="H3913" s="2"/>
      <c r="I3913" s="8"/>
      <c r="J3913" s="8"/>
      <c r="K3913" s="8"/>
      <c r="L3913" s="8"/>
      <c r="M3913" s="8"/>
    </row>
    <row r="3914" spans="3:13" x14ac:dyDescent="0.25">
      <c r="C3914" s="3"/>
      <c r="D3914" s="6"/>
      <c r="E3914" s="2"/>
      <c r="F3914" s="2"/>
      <c r="G3914" s="2"/>
      <c r="H3914" s="2"/>
      <c r="I3914" s="8"/>
      <c r="J3914" s="8"/>
      <c r="K3914" s="8"/>
      <c r="L3914" s="8"/>
      <c r="M3914" s="8"/>
    </row>
    <row r="3915" spans="3:13" x14ac:dyDescent="0.25">
      <c r="C3915" s="3"/>
      <c r="D3915" s="6"/>
      <c r="E3915" s="2"/>
      <c r="F3915" s="2"/>
      <c r="G3915" s="2"/>
      <c r="H3915" s="2"/>
      <c r="I3915" s="8"/>
      <c r="J3915" s="8"/>
      <c r="K3915" s="8"/>
      <c r="L3915" s="8"/>
      <c r="M3915" s="8"/>
    </row>
    <row r="3916" spans="3:13" x14ac:dyDescent="0.25">
      <c r="C3916" s="3"/>
      <c r="D3916" s="6"/>
      <c r="E3916" s="2"/>
      <c r="F3916" s="2"/>
      <c r="G3916" s="2"/>
      <c r="H3916" s="2"/>
      <c r="I3916" s="8"/>
      <c r="J3916" s="8"/>
      <c r="K3916" s="8"/>
      <c r="L3916" s="8"/>
      <c r="M3916" s="8"/>
    </row>
    <row r="3917" spans="3:13" x14ac:dyDescent="0.25">
      <c r="C3917" s="3"/>
      <c r="D3917" s="6"/>
      <c r="E3917" s="2"/>
      <c r="F3917" s="2"/>
      <c r="G3917" s="2"/>
      <c r="H3917" s="2"/>
      <c r="I3917" s="8"/>
      <c r="J3917" s="8"/>
      <c r="K3917" s="8"/>
      <c r="L3917" s="8"/>
      <c r="M3917" s="8"/>
    </row>
    <row r="3918" spans="3:13" x14ac:dyDescent="0.25">
      <c r="C3918" s="3"/>
      <c r="D3918" s="6"/>
      <c r="E3918" s="2"/>
      <c r="F3918" s="2"/>
      <c r="G3918" s="2"/>
      <c r="H3918" s="2"/>
      <c r="I3918" s="8"/>
      <c r="J3918" s="8"/>
      <c r="K3918" s="8"/>
      <c r="L3918" s="8"/>
      <c r="M3918" s="8"/>
    </row>
    <row r="3919" spans="3:13" x14ac:dyDescent="0.25">
      <c r="C3919" s="3"/>
      <c r="D3919" s="6"/>
      <c r="E3919" s="2"/>
      <c r="F3919" s="2"/>
      <c r="G3919" s="2"/>
      <c r="H3919" s="2"/>
      <c r="I3919" s="8"/>
      <c r="J3919" s="8"/>
      <c r="K3919" s="8"/>
      <c r="L3919" s="8"/>
      <c r="M3919" s="8"/>
    </row>
    <row r="3920" spans="3:13" x14ac:dyDescent="0.25">
      <c r="C3920" s="3"/>
      <c r="D3920" s="6"/>
      <c r="E3920" s="2"/>
      <c r="F3920" s="2"/>
      <c r="G3920" s="2"/>
      <c r="H3920" s="2"/>
      <c r="I3920" s="8"/>
      <c r="J3920" s="8"/>
      <c r="K3920" s="8"/>
      <c r="L3920" s="8"/>
      <c r="M3920" s="8"/>
    </row>
    <row r="3921" spans="3:13" x14ac:dyDescent="0.25">
      <c r="C3921" s="3"/>
      <c r="D3921" s="6"/>
      <c r="E3921" s="2"/>
      <c r="F3921" s="2"/>
      <c r="G3921" s="2"/>
      <c r="H3921" s="2"/>
      <c r="I3921" s="8"/>
      <c r="J3921" s="8"/>
      <c r="K3921" s="8"/>
      <c r="L3921" s="8"/>
      <c r="M3921" s="8"/>
    </row>
    <row r="3922" spans="3:13" x14ac:dyDescent="0.25">
      <c r="C3922" s="3"/>
      <c r="D3922" s="6"/>
      <c r="E3922" s="2"/>
      <c r="F3922" s="2"/>
      <c r="G3922" s="2"/>
      <c r="H3922" s="2"/>
      <c r="I3922" s="8"/>
      <c r="J3922" s="8"/>
      <c r="K3922" s="8"/>
      <c r="L3922" s="8"/>
      <c r="M3922" s="8"/>
    </row>
    <row r="3923" spans="3:13" x14ac:dyDescent="0.25">
      <c r="C3923" s="3"/>
      <c r="D3923" s="6"/>
      <c r="E3923" s="2"/>
      <c r="F3923" s="2"/>
      <c r="G3923" s="2"/>
      <c r="H3923" s="2"/>
      <c r="I3923" s="8"/>
      <c r="J3923" s="8"/>
      <c r="K3923" s="8"/>
      <c r="L3923" s="8"/>
      <c r="M3923" s="8"/>
    </row>
    <row r="3924" spans="3:13" x14ac:dyDescent="0.25">
      <c r="C3924" s="3"/>
      <c r="D3924" s="6"/>
      <c r="E3924" s="2"/>
      <c r="F3924" s="2"/>
      <c r="G3924" s="2"/>
      <c r="H3924" s="2"/>
      <c r="I3924" s="8"/>
      <c r="J3924" s="8"/>
      <c r="K3924" s="8"/>
      <c r="L3924" s="8"/>
      <c r="M3924" s="8"/>
    </row>
    <row r="3925" spans="3:13" x14ac:dyDescent="0.25">
      <c r="C3925" s="3"/>
      <c r="D3925" s="6"/>
      <c r="E3925" s="2"/>
      <c r="F3925" s="2"/>
      <c r="G3925" s="2"/>
      <c r="H3925" s="2"/>
      <c r="I3925" s="8"/>
      <c r="J3925" s="8"/>
      <c r="K3925" s="8"/>
      <c r="L3925" s="8"/>
      <c r="M3925" s="8"/>
    </row>
    <row r="3926" spans="3:13" x14ac:dyDescent="0.25">
      <c r="C3926" s="3"/>
      <c r="D3926" s="6"/>
      <c r="E3926" s="2"/>
      <c r="F3926" s="2"/>
      <c r="G3926" s="2"/>
      <c r="H3926" s="2"/>
      <c r="I3926" s="8"/>
      <c r="J3926" s="8"/>
      <c r="K3926" s="8"/>
      <c r="L3926" s="8"/>
      <c r="M3926" s="8"/>
    </row>
    <row r="3927" spans="3:13" x14ac:dyDescent="0.25">
      <c r="C3927" s="3"/>
      <c r="D3927" s="6"/>
      <c r="E3927" s="2"/>
      <c r="F3927" s="2"/>
      <c r="G3927" s="2"/>
      <c r="H3927" s="2"/>
      <c r="I3927" s="8"/>
      <c r="J3927" s="8"/>
      <c r="K3927" s="8"/>
      <c r="L3927" s="8"/>
      <c r="M3927" s="8"/>
    </row>
    <row r="3928" spans="3:13" x14ac:dyDescent="0.25">
      <c r="C3928" s="3"/>
      <c r="D3928" s="6"/>
      <c r="E3928" s="2"/>
      <c r="F3928" s="2"/>
      <c r="G3928" s="2"/>
      <c r="H3928" s="2"/>
      <c r="I3928" s="8"/>
      <c r="J3928" s="8"/>
      <c r="K3928" s="8"/>
      <c r="L3928" s="8"/>
      <c r="M3928" s="8"/>
    </row>
    <row r="3929" spans="3:13" x14ac:dyDescent="0.25">
      <c r="C3929" s="3"/>
      <c r="D3929" s="6"/>
      <c r="E3929" s="2"/>
      <c r="F3929" s="2"/>
      <c r="G3929" s="2"/>
      <c r="H3929" s="2"/>
      <c r="I3929" s="8"/>
      <c r="J3929" s="8"/>
      <c r="K3929" s="8"/>
      <c r="L3929" s="8"/>
      <c r="M3929" s="8"/>
    </row>
    <row r="3930" spans="3:13" x14ac:dyDescent="0.25">
      <c r="C3930" s="3"/>
      <c r="D3930" s="6"/>
      <c r="E3930" s="2"/>
      <c r="F3930" s="2"/>
      <c r="G3930" s="2"/>
      <c r="H3930" s="2"/>
      <c r="I3930" s="8"/>
      <c r="J3930" s="8"/>
      <c r="K3930" s="8"/>
      <c r="L3930" s="8"/>
      <c r="M3930" s="8"/>
    </row>
    <row r="3931" spans="3:13" x14ac:dyDescent="0.25">
      <c r="C3931" s="3"/>
      <c r="D3931" s="6"/>
      <c r="E3931" s="2"/>
      <c r="F3931" s="2"/>
      <c r="G3931" s="2"/>
      <c r="H3931" s="2"/>
      <c r="I3931" s="8"/>
      <c r="J3931" s="8"/>
      <c r="K3931" s="8"/>
      <c r="L3931" s="8"/>
      <c r="M3931" s="8"/>
    </row>
    <row r="3932" spans="3:13" x14ac:dyDescent="0.25">
      <c r="C3932" s="3"/>
      <c r="D3932" s="6"/>
      <c r="E3932" s="2"/>
      <c r="F3932" s="2"/>
      <c r="G3932" s="2"/>
      <c r="H3932" s="2"/>
      <c r="I3932" s="8"/>
      <c r="J3932" s="8"/>
      <c r="K3932" s="8"/>
      <c r="L3932" s="8"/>
      <c r="M3932" s="8"/>
    </row>
    <row r="3933" spans="3:13" x14ac:dyDescent="0.25">
      <c r="C3933" s="3"/>
      <c r="D3933" s="6"/>
      <c r="E3933" s="2"/>
      <c r="F3933" s="2"/>
      <c r="G3933" s="2"/>
      <c r="H3933" s="2"/>
      <c r="I3933" s="8"/>
      <c r="J3933" s="8"/>
      <c r="K3933" s="8"/>
      <c r="L3933" s="8"/>
      <c r="M3933" s="8"/>
    </row>
    <row r="3934" spans="3:13" x14ac:dyDescent="0.25">
      <c r="C3934" s="3"/>
      <c r="D3934" s="6"/>
      <c r="E3934" s="2"/>
      <c r="F3934" s="2"/>
      <c r="G3934" s="2"/>
      <c r="H3934" s="2"/>
      <c r="I3934" s="8"/>
      <c r="J3934" s="8"/>
      <c r="K3934" s="8"/>
      <c r="L3934" s="8"/>
      <c r="M3934" s="8"/>
    </row>
    <row r="3935" spans="3:13" x14ac:dyDescent="0.25">
      <c r="C3935" s="3"/>
      <c r="D3935" s="6"/>
      <c r="E3935" s="2"/>
      <c r="F3935" s="2"/>
      <c r="G3935" s="2"/>
      <c r="H3935" s="2"/>
      <c r="I3935" s="8"/>
      <c r="J3935" s="8"/>
      <c r="K3935" s="8"/>
      <c r="L3935" s="8"/>
      <c r="M3935" s="8"/>
    </row>
    <row r="3936" spans="3:13" x14ac:dyDescent="0.25">
      <c r="C3936" s="3"/>
      <c r="D3936" s="6"/>
      <c r="E3936" s="2"/>
      <c r="F3936" s="2"/>
      <c r="G3936" s="2"/>
      <c r="H3936" s="2"/>
      <c r="I3936" s="8"/>
      <c r="J3936" s="8"/>
      <c r="K3936" s="8"/>
      <c r="L3936" s="8"/>
      <c r="M3936" s="8"/>
    </row>
    <row r="3937" spans="3:13" x14ac:dyDescent="0.25">
      <c r="C3937" s="3"/>
      <c r="D3937" s="6"/>
      <c r="E3937" s="2"/>
      <c r="F3937" s="2"/>
      <c r="G3937" s="2"/>
      <c r="H3937" s="2"/>
      <c r="I3937" s="8"/>
      <c r="J3937" s="8"/>
      <c r="K3937" s="8"/>
      <c r="L3937" s="8"/>
      <c r="M3937" s="8"/>
    </row>
    <row r="3938" spans="3:13" x14ac:dyDescent="0.25">
      <c r="C3938" s="3"/>
      <c r="D3938" s="6"/>
      <c r="E3938" s="2"/>
      <c r="F3938" s="2"/>
      <c r="G3938" s="2"/>
      <c r="H3938" s="2"/>
      <c r="I3938" s="8"/>
      <c r="J3938" s="8"/>
      <c r="K3938" s="8"/>
      <c r="L3938" s="8"/>
      <c r="M3938" s="8"/>
    </row>
    <row r="3939" spans="3:13" x14ac:dyDescent="0.25">
      <c r="C3939" s="3"/>
      <c r="D3939" s="6"/>
      <c r="E3939" s="2"/>
      <c r="F3939" s="2"/>
      <c r="G3939" s="2"/>
      <c r="H3939" s="2"/>
      <c r="I3939" s="8"/>
      <c r="J3939" s="8"/>
      <c r="K3939" s="8"/>
      <c r="L3939" s="8"/>
      <c r="M3939" s="8"/>
    </row>
    <row r="3940" spans="3:13" x14ac:dyDescent="0.25">
      <c r="C3940" s="3"/>
      <c r="D3940" s="6"/>
      <c r="E3940" s="2"/>
      <c r="F3940" s="2"/>
      <c r="G3940" s="2"/>
      <c r="H3940" s="2"/>
      <c r="I3940" s="8"/>
      <c r="J3940" s="8"/>
      <c r="K3940" s="8"/>
      <c r="L3940" s="8"/>
      <c r="M3940" s="8"/>
    </row>
    <row r="3941" spans="3:13" x14ac:dyDescent="0.25">
      <c r="C3941" s="3"/>
      <c r="D3941" s="6"/>
      <c r="E3941" s="2"/>
      <c r="F3941" s="2"/>
      <c r="G3941" s="2"/>
      <c r="H3941" s="2"/>
      <c r="I3941" s="8"/>
      <c r="J3941" s="8"/>
      <c r="K3941" s="8"/>
      <c r="L3941" s="8"/>
      <c r="M3941" s="8"/>
    </row>
    <row r="3942" spans="3:13" x14ac:dyDescent="0.25">
      <c r="C3942" s="3"/>
      <c r="D3942" s="6"/>
      <c r="E3942" s="2"/>
      <c r="F3942" s="2"/>
      <c r="G3942" s="2"/>
      <c r="H3942" s="2"/>
      <c r="I3942" s="8"/>
      <c r="J3942" s="8"/>
      <c r="K3942" s="8"/>
      <c r="L3942" s="8"/>
      <c r="M3942" s="8"/>
    </row>
    <row r="3943" spans="3:13" x14ac:dyDescent="0.25">
      <c r="C3943" s="3"/>
      <c r="D3943" s="6"/>
      <c r="E3943" s="2"/>
      <c r="F3943" s="2"/>
      <c r="G3943" s="2"/>
      <c r="H3943" s="2"/>
      <c r="I3943" s="8"/>
      <c r="J3943" s="8"/>
      <c r="K3943" s="8"/>
      <c r="L3943" s="8"/>
      <c r="M3943" s="8"/>
    </row>
    <row r="3944" spans="3:13" x14ac:dyDescent="0.25">
      <c r="C3944" s="3"/>
      <c r="D3944" s="6"/>
      <c r="E3944" s="2"/>
      <c r="F3944" s="2"/>
      <c r="G3944" s="2"/>
      <c r="H3944" s="2"/>
      <c r="I3944" s="8"/>
      <c r="J3944" s="8"/>
      <c r="K3944" s="8"/>
      <c r="L3944" s="8"/>
      <c r="M3944" s="8"/>
    </row>
    <row r="3945" spans="3:13" x14ac:dyDescent="0.25">
      <c r="C3945" s="3"/>
      <c r="D3945" s="6"/>
      <c r="E3945" s="2"/>
      <c r="F3945" s="2"/>
      <c r="G3945" s="2"/>
      <c r="H3945" s="2"/>
      <c r="I3945" s="8"/>
      <c r="J3945" s="8"/>
      <c r="K3945" s="8"/>
      <c r="L3945" s="8"/>
      <c r="M3945" s="8"/>
    </row>
    <row r="3946" spans="3:13" x14ac:dyDescent="0.25">
      <c r="C3946" s="3"/>
      <c r="D3946" s="6"/>
      <c r="E3946" s="2"/>
      <c r="F3946" s="2"/>
      <c r="G3946" s="2"/>
      <c r="H3946" s="2"/>
      <c r="I3946" s="8"/>
      <c r="J3946" s="8"/>
      <c r="K3946" s="8"/>
      <c r="L3946" s="8"/>
      <c r="M3946" s="8"/>
    </row>
    <row r="3947" spans="3:13" x14ac:dyDescent="0.25">
      <c r="C3947" s="3"/>
      <c r="D3947" s="6"/>
      <c r="E3947" s="2"/>
      <c r="F3947" s="2"/>
      <c r="G3947" s="2"/>
      <c r="H3947" s="2"/>
      <c r="I3947" s="8"/>
      <c r="J3947" s="8"/>
      <c r="K3947" s="8"/>
      <c r="L3947" s="8"/>
      <c r="M3947" s="8"/>
    </row>
    <row r="3948" spans="3:13" x14ac:dyDescent="0.25">
      <c r="C3948" s="3"/>
      <c r="D3948" s="6"/>
      <c r="E3948" s="2"/>
      <c r="F3948" s="2"/>
      <c r="G3948" s="2"/>
      <c r="H3948" s="2"/>
      <c r="I3948" s="8"/>
      <c r="J3948" s="8"/>
      <c r="K3948" s="8"/>
      <c r="L3948" s="8"/>
      <c r="M3948" s="8"/>
    </row>
    <row r="3949" spans="3:13" x14ac:dyDescent="0.25">
      <c r="C3949" s="3"/>
      <c r="D3949" s="6"/>
      <c r="E3949" s="2"/>
      <c r="F3949" s="2"/>
      <c r="G3949" s="2"/>
      <c r="H3949" s="2"/>
      <c r="I3949" s="8"/>
      <c r="J3949" s="8"/>
      <c r="K3949" s="8"/>
      <c r="L3949" s="8"/>
      <c r="M3949" s="8"/>
    </row>
    <row r="3950" spans="3:13" x14ac:dyDescent="0.25">
      <c r="C3950" s="3"/>
      <c r="D3950" s="6"/>
      <c r="E3950" s="2"/>
      <c r="F3950" s="2"/>
      <c r="G3950" s="2"/>
      <c r="H3950" s="2"/>
      <c r="I3950" s="8"/>
      <c r="J3950" s="8"/>
      <c r="K3950" s="8"/>
      <c r="L3950" s="8"/>
      <c r="M3950" s="8"/>
    </row>
    <row r="3951" spans="3:13" x14ac:dyDescent="0.25">
      <c r="C3951" s="3"/>
      <c r="D3951" s="6"/>
      <c r="E3951" s="2"/>
      <c r="F3951" s="2"/>
      <c r="G3951" s="2"/>
      <c r="H3951" s="2"/>
      <c r="I3951" s="8"/>
      <c r="J3951" s="8"/>
      <c r="K3951" s="8"/>
      <c r="L3951" s="8"/>
      <c r="M3951" s="8"/>
    </row>
    <row r="3952" spans="3:13" x14ac:dyDescent="0.25">
      <c r="C3952" s="3"/>
      <c r="D3952" s="6"/>
      <c r="E3952" s="2"/>
      <c r="F3952" s="2"/>
      <c r="G3952" s="2"/>
      <c r="H3952" s="2"/>
      <c r="I3952" s="8"/>
      <c r="J3952" s="8"/>
      <c r="K3952" s="8"/>
      <c r="L3952" s="8"/>
      <c r="M3952" s="8"/>
    </row>
    <row r="3953" spans="3:13" x14ac:dyDescent="0.25">
      <c r="C3953" s="3"/>
      <c r="D3953" s="6"/>
      <c r="E3953" s="2"/>
      <c r="F3953" s="2"/>
      <c r="G3953" s="2"/>
      <c r="H3953" s="2"/>
      <c r="I3953" s="8"/>
      <c r="J3953" s="8"/>
      <c r="K3953" s="8"/>
      <c r="L3953" s="8"/>
      <c r="M3953" s="8"/>
    </row>
    <row r="3954" spans="3:13" x14ac:dyDescent="0.25">
      <c r="C3954" s="3"/>
      <c r="D3954" s="6"/>
      <c r="E3954" s="2"/>
      <c r="F3954" s="2"/>
      <c r="G3954" s="2"/>
      <c r="H3954" s="2"/>
      <c r="I3954" s="8"/>
      <c r="J3954" s="8"/>
      <c r="K3954" s="8"/>
      <c r="L3954" s="8"/>
      <c r="M3954" s="8"/>
    </row>
    <row r="3955" spans="3:13" x14ac:dyDescent="0.25">
      <c r="C3955" s="3"/>
      <c r="D3955" s="6"/>
      <c r="E3955" s="2"/>
      <c r="F3955" s="2"/>
      <c r="G3955" s="2"/>
      <c r="H3955" s="2"/>
      <c r="I3955" s="8"/>
      <c r="J3955" s="8"/>
      <c r="K3955" s="8"/>
      <c r="L3955" s="8"/>
      <c r="M3955" s="8"/>
    </row>
    <row r="3956" spans="3:13" x14ac:dyDescent="0.25">
      <c r="C3956" s="3"/>
      <c r="D3956" s="6"/>
      <c r="E3956" s="2"/>
      <c r="F3956" s="2"/>
      <c r="G3956" s="2"/>
      <c r="H3956" s="2"/>
      <c r="I3956" s="8"/>
      <c r="J3956" s="8"/>
      <c r="K3956" s="8"/>
      <c r="L3956" s="8"/>
      <c r="M3956" s="8"/>
    </row>
    <row r="3957" spans="3:13" x14ac:dyDescent="0.25">
      <c r="C3957" s="3"/>
      <c r="D3957" s="6"/>
      <c r="E3957" s="2"/>
      <c r="F3957" s="2"/>
      <c r="G3957" s="2"/>
      <c r="H3957" s="2"/>
      <c r="I3957" s="8"/>
      <c r="J3957" s="8"/>
      <c r="K3957" s="8"/>
      <c r="L3957" s="8"/>
      <c r="M3957" s="8"/>
    </row>
    <row r="3958" spans="3:13" x14ac:dyDescent="0.25">
      <c r="C3958" s="3"/>
      <c r="D3958" s="6"/>
      <c r="E3958" s="2"/>
      <c r="F3958" s="2"/>
      <c r="G3958" s="2"/>
      <c r="H3958" s="2"/>
      <c r="I3958" s="8"/>
      <c r="J3958" s="8"/>
      <c r="K3958" s="8"/>
      <c r="L3958" s="8"/>
      <c r="M3958" s="8"/>
    </row>
    <row r="3959" spans="3:13" x14ac:dyDescent="0.25">
      <c r="C3959" s="3"/>
      <c r="D3959" s="6"/>
      <c r="E3959" s="2"/>
      <c r="F3959" s="2"/>
      <c r="G3959" s="2"/>
      <c r="H3959" s="2"/>
      <c r="I3959" s="8"/>
      <c r="J3959" s="8"/>
      <c r="K3959" s="8"/>
      <c r="L3959" s="8"/>
      <c r="M3959" s="8"/>
    </row>
    <row r="3960" spans="3:13" x14ac:dyDescent="0.25">
      <c r="C3960" s="3"/>
      <c r="D3960" s="6"/>
      <c r="E3960" s="2"/>
      <c r="F3960" s="2"/>
      <c r="G3960" s="2"/>
      <c r="H3960" s="2"/>
      <c r="I3960" s="8"/>
      <c r="J3960" s="8"/>
      <c r="K3960" s="8"/>
      <c r="L3960" s="8"/>
      <c r="M3960" s="8"/>
    </row>
    <row r="3961" spans="3:13" x14ac:dyDescent="0.25">
      <c r="C3961" s="3"/>
      <c r="D3961" s="6"/>
      <c r="E3961" s="2"/>
      <c r="F3961" s="2"/>
      <c r="G3961" s="2"/>
      <c r="H3961" s="2"/>
      <c r="I3961" s="8"/>
      <c r="J3961" s="8"/>
      <c r="K3961" s="8"/>
      <c r="L3961" s="8"/>
      <c r="M3961" s="8"/>
    </row>
    <row r="3962" spans="3:13" x14ac:dyDescent="0.25">
      <c r="C3962" s="3"/>
      <c r="D3962" s="6"/>
      <c r="E3962" s="2"/>
      <c r="F3962" s="2"/>
      <c r="G3962" s="2"/>
      <c r="H3962" s="2"/>
      <c r="I3962" s="8"/>
      <c r="J3962" s="8"/>
      <c r="K3962" s="8"/>
      <c r="L3962" s="8"/>
      <c r="M3962" s="8"/>
    </row>
    <row r="3963" spans="3:13" x14ac:dyDescent="0.25">
      <c r="C3963" s="3"/>
      <c r="D3963" s="6"/>
      <c r="E3963" s="2"/>
      <c r="F3963" s="2"/>
      <c r="G3963" s="2"/>
      <c r="H3963" s="2"/>
      <c r="I3963" s="8"/>
      <c r="J3963" s="8"/>
      <c r="K3963" s="8"/>
      <c r="L3963" s="8"/>
      <c r="M3963" s="8"/>
    </row>
    <row r="3964" spans="3:13" x14ac:dyDescent="0.25">
      <c r="C3964" s="3"/>
      <c r="D3964" s="6"/>
      <c r="E3964" s="2"/>
      <c r="F3964" s="2"/>
      <c r="G3964" s="2"/>
      <c r="H3964" s="2"/>
      <c r="I3964" s="8"/>
      <c r="J3964" s="8"/>
      <c r="K3964" s="8"/>
      <c r="L3964" s="8"/>
      <c r="M3964" s="8"/>
    </row>
    <row r="3965" spans="3:13" x14ac:dyDescent="0.25">
      <c r="C3965" s="3"/>
      <c r="D3965" s="6"/>
      <c r="E3965" s="2"/>
      <c r="F3965" s="2"/>
      <c r="G3965" s="2"/>
      <c r="H3965" s="2"/>
      <c r="I3965" s="8"/>
      <c r="J3965" s="8"/>
      <c r="K3965" s="8"/>
      <c r="L3965" s="8"/>
      <c r="M3965" s="8"/>
    </row>
    <row r="3966" spans="3:13" x14ac:dyDescent="0.25">
      <c r="C3966" s="3"/>
      <c r="D3966" s="6"/>
      <c r="E3966" s="2"/>
      <c r="F3966" s="2"/>
      <c r="G3966" s="2"/>
      <c r="H3966" s="2"/>
      <c r="I3966" s="8"/>
      <c r="J3966" s="8"/>
      <c r="K3966" s="8"/>
      <c r="L3966" s="8"/>
      <c r="M3966" s="8"/>
    </row>
    <row r="3967" spans="3:13" x14ac:dyDescent="0.25">
      <c r="C3967" s="3"/>
      <c r="D3967" s="6"/>
      <c r="E3967" s="2"/>
      <c r="F3967" s="2"/>
      <c r="G3967" s="2"/>
      <c r="H3967" s="2"/>
      <c r="I3967" s="8"/>
      <c r="J3967" s="8"/>
      <c r="K3967" s="8"/>
      <c r="L3967" s="8"/>
      <c r="M3967" s="8"/>
    </row>
    <row r="3968" spans="3:13" x14ac:dyDescent="0.25">
      <c r="C3968" s="3"/>
      <c r="D3968" s="6"/>
      <c r="E3968" s="2"/>
      <c r="F3968" s="2"/>
      <c r="G3968" s="2"/>
      <c r="H3968" s="2"/>
      <c r="I3968" s="8"/>
      <c r="J3968" s="8"/>
      <c r="K3968" s="8"/>
      <c r="L3968" s="8"/>
      <c r="M3968" s="8"/>
    </row>
    <row r="3969" spans="3:13" x14ac:dyDescent="0.25">
      <c r="C3969" s="3"/>
      <c r="D3969" s="6"/>
      <c r="E3969" s="2"/>
      <c r="F3969" s="2"/>
      <c r="G3969" s="2"/>
      <c r="H3969" s="2"/>
      <c r="I3969" s="8"/>
      <c r="J3969" s="8"/>
      <c r="K3969" s="8"/>
      <c r="L3969" s="8"/>
      <c r="M3969" s="8"/>
    </row>
    <row r="3970" spans="3:13" x14ac:dyDescent="0.25">
      <c r="C3970" s="3"/>
      <c r="D3970" s="6"/>
      <c r="E3970" s="2"/>
      <c r="F3970" s="2"/>
      <c r="G3970" s="2"/>
      <c r="H3970" s="2"/>
      <c r="I3970" s="8"/>
      <c r="J3970" s="8"/>
      <c r="K3970" s="8"/>
      <c r="L3970" s="8"/>
      <c r="M3970" s="8"/>
    </row>
    <row r="3971" spans="3:13" x14ac:dyDescent="0.25">
      <c r="C3971" s="3"/>
      <c r="D3971" s="6"/>
      <c r="E3971" s="2"/>
      <c r="F3971" s="2"/>
      <c r="G3971" s="2"/>
      <c r="H3971" s="2"/>
      <c r="I3971" s="8"/>
      <c r="J3971" s="8"/>
      <c r="K3971" s="8"/>
      <c r="L3971" s="8"/>
      <c r="M3971" s="8"/>
    </row>
    <row r="3972" spans="3:13" x14ac:dyDescent="0.25">
      <c r="C3972" s="3"/>
      <c r="D3972" s="6"/>
      <c r="E3972" s="2"/>
      <c r="F3972" s="2"/>
      <c r="G3972" s="2"/>
      <c r="H3972" s="2"/>
      <c r="I3972" s="8"/>
      <c r="J3972" s="8"/>
      <c r="K3972" s="8"/>
      <c r="L3972" s="8"/>
      <c r="M3972" s="8"/>
    </row>
    <row r="3973" spans="3:13" x14ac:dyDescent="0.25">
      <c r="C3973" s="3"/>
      <c r="D3973" s="6"/>
      <c r="E3973" s="2"/>
      <c r="F3973" s="2"/>
      <c r="G3973" s="2"/>
      <c r="H3973" s="2"/>
      <c r="I3973" s="8"/>
      <c r="J3973" s="8"/>
      <c r="K3973" s="8"/>
      <c r="L3973" s="8"/>
      <c r="M3973" s="8"/>
    </row>
    <row r="3974" spans="3:13" x14ac:dyDescent="0.25">
      <c r="C3974" s="3"/>
      <c r="D3974" s="6"/>
      <c r="E3974" s="2"/>
      <c r="F3974" s="2"/>
      <c r="G3974" s="2"/>
      <c r="H3974" s="2"/>
      <c r="I3974" s="8"/>
      <c r="J3974" s="8"/>
      <c r="K3974" s="8"/>
      <c r="L3974" s="8"/>
      <c r="M3974" s="8"/>
    </row>
    <row r="3975" spans="3:13" x14ac:dyDescent="0.25">
      <c r="C3975" s="3"/>
      <c r="D3975" s="6"/>
      <c r="E3975" s="2"/>
      <c r="F3975" s="2"/>
      <c r="G3975" s="2"/>
      <c r="H3975" s="2"/>
      <c r="I3975" s="8"/>
      <c r="J3975" s="8"/>
      <c r="K3975" s="8"/>
      <c r="L3975" s="8"/>
      <c r="M3975" s="8"/>
    </row>
    <row r="3976" spans="3:13" x14ac:dyDescent="0.25">
      <c r="C3976" s="3"/>
      <c r="D3976" s="6"/>
      <c r="E3976" s="2"/>
      <c r="F3976" s="2"/>
      <c r="G3976" s="2"/>
      <c r="H3976" s="2"/>
      <c r="I3976" s="8"/>
      <c r="J3976" s="8"/>
      <c r="K3976" s="8"/>
      <c r="L3976" s="8"/>
      <c r="M3976" s="8"/>
    </row>
    <row r="3977" spans="3:13" x14ac:dyDescent="0.25">
      <c r="C3977" s="3"/>
      <c r="D3977" s="6"/>
      <c r="E3977" s="2"/>
      <c r="F3977" s="2"/>
      <c r="G3977" s="2"/>
      <c r="H3977" s="2"/>
      <c r="I3977" s="8"/>
      <c r="J3977" s="8"/>
      <c r="K3977" s="8"/>
      <c r="L3977" s="8"/>
      <c r="M3977" s="8"/>
    </row>
    <row r="3978" spans="3:13" x14ac:dyDescent="0.25">
      <c r="C3978" s="3"/>
      <c r="D3978" s="6"/>
      <c r="E3978" s="2"/>
      <c r="F3978" s="2"/>
      <c r="G3978" s="2"/>
      <c r="H3978" s="2"/>
      <c r="I3978" s="8"/>
      <c r="J3978" s="8"/>
      <c r="K3978" s="8"/>
      <c r="L3978" s="8"/>
      <c r="M3978" s="8"/>
    </row>
    <row r="3979" spans="3:13" x14ac:dyDescent="0.25">
      <c r="C3979" s="3"/>
      <c r="D3979" s="6"/>
      <c r="E3979" s="2"/>
      <c r="F3979" s="2"/>
      <c r="G3979" s="2"/>
      <c r="H3979" s="2"/>
      <c r="I3979" s="8"/>
      <c r="J3979" s="8"/>
      <c r="K3979" s="8"/>
      <c r="L3979" s="8"/>
      <c r="M3979" s="8"/>
    </row>
    <row r="3980" spans="3:13" x14ac:dyDescent="0.25">
      <c r="C3980" s="3"/>
      <c r="D3980" s="6"/>
      <c r="E3980" s="2"/>
      <c r="F3980" s="2"/>
      <c r="G3980" s="2"/>
      <c r="H3980" s="2"/>
      <c r="I3980" s="8"/>
      <c r="J3980" s="8"/>
      <c r="K3980" s="8"/>
      <c r="L3980" s="8"/>
      <c r="M3980" s="8"/>
    </row>
    <row r="3981" spans="3:13" x14ac:dyDescent="0.25">
      <c r="C3981" s="3"/>
      <c r="D3981" s="6"/>
      <c r="E3981" s="2"/>
      <c r="F3981" s="2"/>
      <c r="G3981" s="2"/>
      <c r="H3981" s="2"/>
      <c r="I3981" s="8"/>
      <c r="J3981" s="8"/>
      <c r="K3981" s="8"/>
      <c r="L3981" s="8"/>
      <c r="M3981" s="8"/>
    </row>
    <row r="3982" spans="3:13" x14ac:dyDescent="0.25">
      <c r="C3982" s="3"/>
      <c r="D3982" s="6"/>
      <c r="E3982" s="2"/>
      <c r="F3982" s="2"/>
      <c r="G3982" s="2"/>
      <c r="H3982" s="2"/>
      <c r="I3982" s="8"/>
      <c r="J3982" s="8"/>
      <c r="K3982" s="8"/>
      <c r="L3982" s="8"/>
      <c r="M3982" s="8"/>
    </row>
    <row r="3983" spans="3:13" x14ac:dyDescent="0.25">
      <c r="C3983" s="3"/>
      <c r="D3983" s="6"/>
      <c r="E3983" s="2"/>
      <c r="F3983" s="2"/>
      <c r="G3983" s="2"/>
      <c r="H3983" s="2"/>
      <c r="I3983" s="8"/>
      <c r="J3983" s="8"/>
      <c r="K3983" s="8"/>
      <c r="L3983" s="8"/>
      <c r="M3983" s="8"/>
    </row>
    <row r="3984" spans="3:13" x14ac:dyDescent="0.25">
      <c r="C3984" s="3"/>
      <c r="D3984" s="6"/>
      <c r="E3984" s="2"/>
      <c r="F3984" s="2"/>
      <c r="G3984" s="2"/>
      <c r="H3984" s="2"/>
      <c r="I3984" s="8"/>
      <c r="J3984" s="8"/>
      <c r="K3984" s="8"/>
      <c r="L3984" s="8"/>
      <c r="M3984" s="8"/>
    </row>
    <row r="3985" spans="3:13" x14ac:dyDescent="0.25">
      <c r="C3985" s="3"/>
      <c r="D3985" s="6"/>
      <c r="E3985" s="2"/>
      <c r="F3985" s="2"/>
      <c r="G3985" s="2"/>
      <c r="H3985" s="2"/>
      <c r="I3985" s="8"/>
      <c r="J3985" s="8"/>
      <c r="K3985" s="8"/>
      <c r="L3985" s="8"/>
      <c r="M3985" s="8"/>
    </row>
    <row r="3986" spans="3:13" x14ac:dyDescent="0.25">
      <c r="C3986" s="3"/>
      <c r="D3986" s="6"/>
      <c r="E3986" s="2"/>
      <c r="F3986" s="2"/>
      <c r="G3986" s="2"/>
      <c r="H3986" s="2"/>
      <c r="I3986" s="8"/>
      <c r="J3986" s="8"/>
      <c r="K3986" s="8"/>
      <c r="L3986" s="8"/>
      <c r="M3986" s="8"/>
    </row>
    <row r="3987" spans="3:13" x14ac:dyDescent="0.25">
      <c r="C3987" s="3"/>
      <c r="D3987" s="6"/>
      <c r="E3987" s="2"/>
      <c r="F3987" s="2"/>
      <c r="G3987" s="2"/>
      <c r="H3987" s="2"/>
      <c r="I3987" s="8"/>
      <c r="J3987" s="8"/>
      <c r="K3987" s="8"/>
      <c r="L3987" s="8"/>
      <c r="M3987" s="8"/>
    </row>
    <row r="3988" spans="3:13" x14ac:dyDescent="0.25">
      <c r="C3988" s="3"/>
      <c r="D3988" s="6"/>
      <c r="E3988" s="2"/>
      <c r="F3988" s="2"/>
      <c r="G3988" s="2"/>
      <c r="H3988" s="2"/>
      <c r="I3988" s="8"/>
      <c r="J3988" s="8"/>
      <c r="K3988" s="8"/>
      <c r="L3988" s="8"/>
      <c r="M3988" s="8"/>
    </row>
    <row r="3989" spans="3:13" x14ac:dyDescent="0.25">
      <c r="C3989" s="3"/>
      <c r="D3989" s="6"/>
      <c r="E3989" s="2"/>
      <c r="F3989" s="2"/>
      <c r="G3989" s="2"/>
      <c r="H3989" s="2"/>
      <c r="I3989" s="8"/>
      <c r="J3989" s="8"/>
      <c r="K3989" s="8"/>
      <c r="L3989" s="8"/>
      <c r="M3989" s="8"/>
    </row>
    <row r="3990" spans="3:13" x14ac:dyDescent="0.25">
      <c r="C3990" s="3"/>
      <c r="D3990" s="6"/>
      <c r="E3990" s="2"/>
      <c r="F3990" s="2"/>
      <c r="G3990" s="2"/>
      <c r="H3990" s="2"/>
      <c r="I3990" s="8"/>
      <c r="J3990" s="8"/>
      <c r="K3990" s="8"/>
      <c r="L3990" s="8"/>
      <c r="M3990" s="8"/>
    </row>
    <row r="3991" spans="3:13" x14ac:dyDescent="0.25">
      <c r="C3991" s="3"/>
      <c r="D3991" s="6"/>
      <c r="E3991" s="2"/>
      <c r="F3991" s="2"/>
      <c r="G3991" s="2"/>
      <c r="H3991" s="2"/>
      <c r="I3991" s="8"/>
      <c r="J3991" s="8"/>
      <c r="K3991" s="8"/>
      <c r="L3991" s="8"/>
      <c r="M3991" s="8"/>
    </row>
    <row r="3992" spans="3:13" x14ac:dyDescent="0.25">
      <c r="C3992" s="3"/>
      <c r="D3992" s="6"/>
      <c r="E3992" s="2"/>
      <c r="F3992" s="2"/>
      <c r="G3992" s="2"/>
      <c r="H3992" s="2"/>
      <c r="I3992" s="8"/>
      <c r="J3992" s="8"/>
      <c r="K3992" s="8"/>
      <c r="L3992" s="8"/>
      <c r="M3992" s="8"/>
    </row>
    <row r="3993" spans="3:13" x14ac:dyDescent="0.25">
      <c r="C3993" s="3"/>
      <c r="D3993" s="6"/>
      <c r="E3993" s="2"/>
      <c r="F3993" s="2"/>
      <c r="G3993" s="2"/>
      <c r="H3993" s="2"/>
      <c r="I3993" s="8"/>
      <c r="J3993" s="8"/>
      <c r="K3993" s="8"/>
      <c r="L3993" s="8"/>
      <c r="M3993" s="8"/>
    </row>
    <row r="3994" spans="3:13" x14ac:dyDescent="0.25">
      <c r="C3994" s="3"/>
      <c r="D3994" s="6"/>
      <c r="E3994" s="2"/>
      <c r="F3994" s="2"/>
      <c r="G3994" s="2"/>
      <c r="H3994" s="2"/>
      <c r="I3994" s="8"/>
      <c r="J3994" s="8"/>
      <c r="K3994" s="8"/>
      <c r="L3994" s="8"/>
      <c r="M3994" s="8"/>
    </row>
    <row r="3995" spans="3:13" x14ac:dyDescent="0.25">
      <c r="C3995" s="3"/>
      <c r="D3995" s="6"/>
      <c r="E3995" s="2"/>
      <c r="F3995" s="2"/>
      <c r="G3995" s="2"/>
      <c r="H3995" s="2"/>
      <c r="I3995" s="8"/>
      <c r="J3995" s="8"/>
      <c r="K3995" s="8"/>
      <c r="L3995" s="8"/>
      <c r="M3995" s="8"/>
    </row>
    <row r="3996" spans="3:13" x14ac:dyDescent="0.25">
      <c r="C3996" s="3"/>
      <c r="D3996" s="6"/>
      <c r="E3996" s="2"/>
      <c r="F3996" s="2"/>
      <c r="G3996" s="2"/>
      <c r="H3996" s="2"/>
      <c r="I3996" s="8"/>
      <c r="J3996" s="8"/>
      <c r="K3996" s="8"/>
      <c r="L3996" s="8"/>
      <c r="M3996" s="8"/>
    </row>
    <row r="3997" spans="3:13" x14ac:dyDescent="0.25">
      <c r="C3997" s="3"/>
      <c r="D3997" s="6"/>
      <c r="E3997" s="2"/>
      <c r="F3997" s="2"/>
      <c r="G3997" s="2"/>
      <c r="H3997" s="2"/>
      <c r="I3997" s="8"/>
      <c r="J3997" s="8"/>
      <c r="K3997" s="8"/>
      <c r="L3997" s="8"/>
      <c r="M3997" s="8"/>
    </row>
    <row r="3998" spans="3:13" x14ac:dyDescent="0.25">
      <c r="C3998" s="3"/>
      <c r="D3998" s="6"/>
      <c r="E3998" s="2"/>
      <c r="F3998" s="2"/>
      <c r="G3998" s="2"/>
      <c r="H3998" s="2"/>
      <c r="I3998" s="8"/>
      <c r="J3998" s="8"/>
      <c r="K3998" s="8"/>
      <c r="L3998" s="8"/>
      <c r="M3998" s="8"/>
    </row>
    <row r="3999" spans="3:13" x14ac:dyDescent="0.25">
      <c r="C3999" s="3"/>
      <c r="D3999" s="6"/>
      <c r="E3999" s="2"/>
      <c r="F3999" s="2"/>
      <c r="G3999" s="2"/>
      <c r="H3999" s="2"/>
      <c r="I3999" s="8"/>
      <c r="J3999" s="8"/>
      <c r="K3999" s="8"/>
      <c r="L3999" s="8"/>
      <c r="M3999" s="8"/>
    </row>
    <row r="4000" spans="3:13" x14ac:dyDescent="0.25">
      <c r="C4000" s="3"/>
      <c r="D4000" s="6"/>
      <c r="E4000" s="2"/>
      <c r="F4000" s="2"/>
      <c r="G4000" s="2"/>
      <c r="H4000" s="2"/>
      <c r="I4000" s="8"/>
      <c r="J4000" s="8"/>
      <c r="K4000" s="8"/>
      <c r="L4000" s="8"/>
      <c r="M4000" s="8"/>
    </row>
    <row r="4001" spans="3:13" x14ac:dyDescent="0.25">
      <c r="C4001" s="3"/>
      <c r="D4001" s="6"/>
      <c r="E4001" s="2"/>
      <c r="F4001" s="2"/>
      <c r="G4001" s="2"/>
      <c r="H4001" s="2"/>
      <c r="I4001" s="8"/>
      <c r="J4001" s="8"/>
      <c r="K4001" s="8"/>
      <c r="L4001" s="8"/>
      <c r="M4001" s="8"/>
    </row>
    <row r="4002" spans="3:13" x14ac:dyDescent="0.25">
      <c r="C4002" s="3"/>
      <c r="D4002" s="6"/>
      <c r="E4002" s="2"/>
      <c r="F4002" s="2"/>
      <c r="G4002" s="2"/>
      <c r="H4002" s="2"/>
      <c r="I4002" s="8"/>
      <c r="J4002" s="8"/>
      <c r="K4002" s="8"/>
      <c r="L4002" s="8"/>
      <c r="M4002" s="8"/>
    </row>
    <row r="4003" spans="3:13" x14ac:dyDescent="0.25">
      <c r="C4003" s="3"/>
      <c r="D4003" s="6"/>
      <c r="E4003" s="2"/>
      <c r="F4003" s="2"/>
      <c r="G4003" s="2"/>
      <c r="H4003" s="2"/>
      <c r="I4003" s="8"/>
      <c r="J4003" s="8"/>
      <c r="K4003" s="8"/>
      <c r="L4003" s="8"/>
      <c r="M4003" s="8"/>
    </row>
    <row r="4004" spans="3:13" x14ac:dyDescent="0.25">
      <c r="C4004" s="3"/>
      <c r="D4004" s="6"/>
      <c r="E4004" s="2"/>
      <c r="F4004" s="2"/>
      <c r="G4004" s="2"/>
      <c r="H4004" s="2"/>
      <c r="I4004" s="8"/>
      <c r="J4004" s="8"/>
      <c r="K4004" s="8"/>
      <c r="L4004" s="8"/>
      <c r="M4004" s="8"/>
    </row>
    <row r="4005" spans="3:13" x14ac:dyDescent="0.25">
      <c r="C4005" s="3"/>
      <c r="D4005" s="6"/>
      <c r="E4005" s="2"/>
      <c r="F4005" s="2"/>
      <c r="G4005" s="2"/>
      <c r="H4005" s="2"/>
      <c r="I4005" s="8"/>
      <c r="J4005" s="8"/>
      <c r="K4005" s="8"/>
      <c r="L4005" s="8"/>
      <c r="M4005" s="8"/>
    </row>
    <row r="4006" spans="3:13" x14ac:dyDescent="0.25">
      <c r="C4006" s="3"/>
      <c r="D4006" s="6"/>
      <c r="E4006" s="2"/>
      <c r="F4006" s="2"/>
      <c r="G4006" s="2"/>
      <c r="H4006" s="2"/>
      <c r="I4006" s="8"/>
      <c r="J4006" s="8"/>
      <c r="K4006" s="8"/>
      <c r="L4006" s="8"/>
      <c r="M4006" s="8"/>
    </row>
    <row r="4007" spans="3:13" x14ac:dyDescent="0.25">
      <c r="C4007" s="3"/>
      <c r="D4007" s="6"/>
      <c r="E4007" s="2"/>
      <c r="F4007" s="2"/>
      <c r="G4007" s="2"/>
      <c r="H4007" s="2"/>
      <c r="I4007" s="8"/>
      <c r="J4007" s="8"/>
      <c r="K4007" s="8"/>
      <c r="L4007" s="8"/>
      <c r="M4007" s="8"/>
    </row>
    <row r="4008" spans="3:13" x14ac:dyDescent="0.25">
      <c r="C4008" s="3"/>
      <c r="D4008" s="6"/>
      <c r="E4008" s="2"/>
      <c r="F4008" s="2"/>
      <c r="G4008" s="2"/>
      <c r="H4008" s="2"/>
      <c r="I4008" s="8"/>
      <c r="J4008" s="8"/>
      <c r="K4008" s="8"/>
      <c r="L4008" s="8"/>
      <c r="M4008" s="8"/>
    </row>
    <row r="4009" spans="3:13" x14ac:dyDescent="0.25">
      <c r="C4009" s="3"/>
      <c r="D4009" s="6"/>
      <c r="E4009" s="2"/>
      <c r="F4009" s="2"/>
      <c r="G4009" s="2"/>
      <c r="H4009" s="2"/>
      <c r="I4009" s="8"/>
      <c r="J4009" s="8"/>
      <c r="K4009" s="8"/>
      <c r="L4009" s="8"/>
      <c r="M4009" s="8"/>
    </row>
    <row r="4010" spans="3:13" x14ac:dyDescent="0.25">
      <c r="C4010" s="3"/>
      <c r="D4010" s="6"/>
      <c r="E4010" s="2"/>
      <c r="F4010" s="2"/>
      <c r="G4010" s="2"/>
      <c r="H4010" s="2"/>
      <c r="I4010" s="8"/>
      <c r="J4010" s="8"/>
      <c r="K4010" s="8"/>
      <c r="L4010" s="8"/>
      <c r="M4010" s="8"/>
    </row>
    <row r="4011" spans="3:13" x14ac:dyDescent="0.25">
      <c r="C4011" s="3"/>
      <c r="D4011" s="6"/>
      <c r="E4011" s="2"/>
      <c r="F4011" s="2"/>
      <c r="G4011" s="2"/>
      <c r="H4011" s="2"/>
      <c r="I4011" s="8"/>
      <c r="J4011" s="8"/>
      <c r="K4011" s="8"/>
      <c r="L4011" s="8"/>
      <c r="M4011" s="8"/>
    </row>
    <row r="4012" spans="3:13" x14ac:dyDescent="0.25">
      <c r="C4012" s="3"/>
      <c r="D4012" s="6"/>
      <c r="E4012" s="2"/>
      <c r="F4012" s="2"/>
      <c r="G4012" s="2"/>
      <c r="H4012" s="2"/>
      <c r="I4012" s="8"/>
      <c r="J4012" s="8"/>
      <c r="K4012" s="8"/>
      <c r="L4012" s="8"/>
      <c r="M4012" s="8"/>
    </row>
    <row r="4013" spans="3:13" x14ac:dyDescent="0.25">
      <c r="C4013" s="4"/>
      <c r="D4013" s="6"/>
    </row>
    <row r="4014" spans="3:13" x14ac:dyDescent="0.25">
      <c r="C4014" s="4"/>
      <c r="D4014" s="6"/>
    </row>
    <row r="4015" spans="3:13" x14ac:dyDescent="0.25">
      <c r="C4015" s="4"/>
      <c r="D4015" s="6"/>
    </row>
    <row r="4016" spans="3:13" x14ac:dyDescent="0.25">
      <c r="C4016" s="4"/>
      <c r="D4016" s="6"/>
    </row>
    <row r="4017" spans="3:4" x14ac:dyDescent="0.25">
      <c r="C4017" s="4"/>
      <c r="D4017" s="6"/>
    </row>
    <row r="4018" spans="3:4" x14ac:dyDescent="0.25">
      <c r="C4018" s="4"/>
      <c r="D4018" s="6"/>
    </row>
    <row r="4019" spans="3:4" x14ac:dyDescent="0.25">
      <c r="C4019" s="4"/>
      <c r="D4019" s="6"/>
    </row>
    <row r="4020" spans="3:4" x14ac:dyDescent="0.25">
      <c r="C4020" s="4"/>
      <c r="D4020" s="6"/>
    </row>
    <row r="4021" spans="3:4" x14ac:dyDescent="0.25">
      <c r="C4021" s="4"/>
      <c r="D4021" s="6"/>
    </row>
    <row r="4022" spans="3:4" x14ac:dyDescent="0.25">
      <c r="C4022" s="4"/>
      <c r="D4022" s="6"/>
    </row>
    <row r="4023" spans="3:4" x14ac:dyDescent="0.25">
      <c r="C4023" s="4"/>
      <c r="D4023" s="6"/>
    </row>
    <row r="4024" spans="3:4" x14ac:dyDescent="0.25">
      <c r="C4024" s="4"/>
      <c r="D4024" s="6"/>
    </row>
    <row r="4025" spans="3:4" x14ac:dyDescent="0.25">
      <c r="C4025" s="4"/>
      <c r="D4025" s="6"/>
    </row>
    <row r="4026" spans="3:4" x14ac:dyDescent="0.25">
      <c r="C4026" s="4"/>
      <c r="D4026" s="6"/>
    </row>
    <row r="4027" spans="3:4" x14ac:dyDescent="0.25">
      <c r="C4027" s="4"/>
      <c r="D4027" s="6"/>
    </row>
    <row r="4028" spans="3:4" x14ac:dyDescent="0.25">
      <c r="C4028" s="4"/>
      <c r="D4028" s="6"/>
    </row>
    <row r="4029" spans="3:4" x14ac:dyDescent="0.25">
      <c r="C4029" s="4"/>
      <c r="D4029" s="6"/>
    </row>
    <row r="4030" spans="3:4" x14ac:dyDescent="0.25">
      <c r="C4030" s="4"/>
      <c r="D4030" s="6"/>
    </row>
    <row r="4031" spans="3:4" x14ac:dyDescent="0.25">
      <c r="C4031" s="4"/>
      <c r="D4031" s="6"/>
    </row>
    <row r="4032" spans="3:4" x14ac:dyDescent="0.25">
      <c r="C4032" s="4"/>
      <c r="D4032" s="6"/>
    </row>
    <row r="4033" spans="3:4" x14ac:dyDescent="0.25">
      <c r="C4033" s="4"/>
      <c r="D4033" s="6"/>
    </row>
    <row r="4034" spans="3:4" x14ac:dyDescent="0.25">
      <c r="C4034" s="4"/>
      <c r="D4034" s="6"/>
    </row>
    <row r="4035" spans="3:4" x14ac:dyDescent="0.25">
      <c r="C4035" s="4"/>
      <c r="D4035" s="6"/>
    </row>
    <row r="4036" spans="3:4" x14ac:dyDescent="0.25">
      <c r="C4036" s="4"/>
      <c r="D4036" s="6"/>
    </row>
    <row r="4037" spans="3:4" x14ac:dyDescent="0.25">
      <c r="C4037" s="4"/>
      <c r="D4037" s="6"/>
    </row>
    <row r="4038" spans="3:4" x14ac:dyDescent="0.25">
      <c r="C4038" s="4"/>
      <c r="D4038" s="6"/>
    </row>
    <row r="4039" spans="3:4" x14ac:dyDescent="0.25">
      <c r="C4039" s="4"/>
      <c r="D4039" s="6"/>
    </row>
    <row r="4040" spans="3:4" x14ac:dyDescent="0.25">
      <c r="C4040" s="4"/>
      <c r="D4040" s="6"/>
    </row>
    <row r="4041" spans="3:4" x14ac:dyDescent="0.25">
      <c r="C4041" s="4"/>
      <c r="D4041" s="6"/>
    </row>
    <row r="4042" spans="3:4" x14ac:dyDescent="0.25">
      <c r="C4042" s="4"/>
      <c r="D4042" s="6"/>
    </row>
    <row r="4043" spans="3:4" x14ac:dyDescent="0.25">
      <c r="C4043" s="4"/>
      <c r="D4043" s="6"/>
    </row>
    <row r="4044" spans="3:4" x14ac:dyDescent="0.25">
      <c r="C4044" s="4"/>
      <c r="D4044" s="6"/>
    </row>
    <row r="4045" spans="3:4" x14ac:dyDescent="0.25">
      <c r="C4045" s="4"/>
      <c r="D4045" s="6"/>
    </row>
    <row r="4046" spans="3:4" x14ac:dyDescent="0.25">
      <c r="C4046" s="4"/>
      <c r="D4046" s="6"/>
    </row>
    <row r="4047" spans="3:4" x14ac:dyDescent="0.25">
      <c r="C4047" s="4"/>
      <c r="D4047" s="6"/>
    </row>
    <row r="4048" spans="3:4" x14ac:dyDescent="0.25">
      <c r="C4048" s="4"/>
      <c r="D4048" s="6"/>
    </row>
    <row r="4049" spans="3:4" x14ac:dyDescent="0.25">
      <c r="C4049" s="4"/>
      <c r="D4049" s="6"/>
    </row>
  </sheetData>
  <sortState ref="U52:V64">
    <sortCondition ref="U52:U64"/>
  </sortState>
  <mergeCells count="10">
    <mergeCell ref="AE11:AF11"/>
    <mergeCell ref="O11:R11"/>
    <mergeCell ref="O23:R23"/>
    <mergeCell ref="M13:M18"/>
    <mergeCell ref="N22:R22"/>
    <mergeCell ref="Y5:Z5"/>
    <mergeCell ref="E10:H10"/>
    <mergeCell ref="M25:M30"/>
    <mergeCell ref="N10:R10"/>
    <mergeCell ref="AB11:AC11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048"/>
  <sheetViews>
    <sheetView showFormulas="1" zoomScale="90" zoomScaleNormal="90" workbookViewId="0">
      <selection activeCell="Z14" sqref="Z14"/>
    </sheetView>
  </sheetViews>
  <sheetFormatPr defaultRowHeight="15" x14ac:dyDescent="0.25"/>
  <cols>
    <col min="1" max="1" width="2.85546875" customWidth="1"/>
    <col min="3" max="3" width="5.140625" customWidth="1"/>
    <col min="4" max="4" width="5" customWidth="1"/>
    <col min="5" max="5" width="11" customWidth="1"/>
    <col min="6" max="6" width="20.7109375" customWidth="1"/>
    <col min="7" max="7" width="21.28515625" customWidth="1"/>
    <col min="8" max="8" width="19.28515625" customWidth="1"/>
    <col min="9" max="9" width="17" style="5" customWidth="1"/>
    <col min="10" max="10" width="3.5703125" customWidth="1"/>
    <col min="11" max="11" width="4.140625" customWidth="1"/>
    <col min="12" max="12" width="7.140625" customWidth="1"/>
    <col min="13" max="13" width="5" customWidth="1"/>
    <col min="14" max="14" width="8" customWidth="1"/>
    <col min="15" max="15" width="5.85546875" customWidth="1"/>
    <col min="16" max="16" width="2.28515625" customWidth="1"/>
    <col min="17" max="18" width="6.42578125" customWidth="1"/>
    <col min="19" max="19" width="8.42578125" customWidth="1"/>
    <col min="20" max="20" width="8.28515625" customWidth="1"/>
    <col min="21" max="21" width="1.85546875" customWidth="1"/>
    <col min="22" max="22" width="14.28515625" customWidth="1"/>
    <col min="23" max="23" width="13.28515625" customWidth="1"/>
    <col min="24" max="24" width="2" customWidth="1"/>
    <col min="25" max="25" width="16.7109375" customWidth="1"/>
    <col min="26" max="26" width="16.85546875" customWidth="1"/>
  </cols>
  <sheetData>
    <row r="1" spans="1:28" x14ac:dyDescent="0.25">
      <c r="J1" t="s">
        <v>48</v>
      </c>
    </row>
    <row r="2" spans="1:28" ht="18" x14ac:dyDescent="0.35">
      <c r="B2" s="21" t="s">
        <v>42</v>
      </c>
      <c r="J2" s="1" t="s">
        <v>25</v>
      </c>
      <c r="K2" s="11" t="s">
        <v>24</v>
      </c>
    </row>
    <row r="3" spans="1:28" ht="18" x14ac:dyDescent="0.35">
      <c r="B3" t="s">
        <v>0</v>
      </c>
      <c r="J3" s="1" t="s">
        <v>26</v>
      </c>
      <c r="K3" s="11" t="s">
        <v>27</v>
      </c>
      <c r="Q3" s="23" t="s">
        <v>59</v>
      </c>
      <c r="R3" s="23"/>
      <c r="S3" s="23"/>
      <c r="T3" s="23"/>
      <c r="U3" s="23"/>
    </row>
    <row r="4" spans="1:28" ht="18.75" thickBot="1" x14ac:dyDescent="0.4">
      <c r="B4" t="s">
        <v>1</v>
      </c>
      <c r="E4" t="s">
        <v>23</v>
      </c>
      <c r="J4" s="1" t="s">
        <v>38</v>
      </c>
      <c r="K4" s="11" t="s">
        <v>57</v>
      </c>
      <c r="S4" s="75" t="s">
        <v>85</v>
      </c>
      <c r="T4" s="75"/>
    </row>
    <row r="5" spans="1:28" ht="18.75" x14ac:dyDescent="0.35">
      <c r="C5" s="16" t="s">
        <v>29</v>
      </c>
      <c r="D5" s="39">
        <v>9.4827659945536324E-2</v>
      </c>
      <c r="E5" s="4">
        <v>0.1</v>
      </c>
      <c r="G5" s="12" t="s">
        <v>32</v>
      </c>
      <c r="H5" t="s">
        <v>33</v>
      </c>
      <c r="J5" s="1" t="s">
        <v>39</v>
      </c>
      <c r="K5" s="11" t="s">
        <v>31</v>
      </c>
      <c r="R5" s="1" t="s">
        <v>60</v>
      </c>
      <c r="S5" s="11" t="s">
        <v>69</v>
      </c>
      <c r="T5" s="11" t="s">
        <v>70</v>
      </c>
    </row>
    <row r="6" spans="1:28" ht="18.75" thickBot="1" x14ac:dyDescent="0.4">
      <c r="A6" s="1" t="s">
        <v>6</v>
      </c>
      <c r="B6" s="5">
        <v>2</v>
      </c>
      <c r="C6" s="17" t="s">
        <v>30</v>
      </c>
      <c r="D6" s="22">
        <v>0.38479717797616292</v>
      </c>
      <c r="E6" s="4">
        <v>0.4</v>
      </c>
      <c r="J6" s="1" t="s">
        <v>40</v>
      </c>
      <c r="K6" t="s">
        <v>28</v>
      </c>
      <c r="Q6" s="1" t="s">
        <v>61</v>
      </c>
      <c r="R6" s="24">
        <v>9.4827258821013435E-2</v>
      </c>
      <c r="S6">
        <f>KAbase*(1+delta)</f>
        <v>9.4922086079834433E-2</v>
      </c>
      <c r="T6">
        <f>KAbase*(1-delta)</f>
        <v>9.4732431562192423E-2</v>
      </c>
    </row>
    <row r="7" spans="1:28" x14ac:dyDescent="0.25">
      <c r="A7" s="1" t="s">
        <v>7</v>
      </c>
      <c r="B7" s="5">
        <v>450</v>
      </c>
      <c r="C7" s="1" t="s">
        <v>13</v>
      </c>
      <c r="D7" s="5">
        <v>0.05</v>
      </c>
      <c r="E7" t="s">
        <v>21</v>
      </c>
      <c r="Q7" s="1" t="s">
        <v>62</v>
      </c>
      <c r="R7" s="24">
        <v>0.38480323815622935</v>
      </c>
      <c r="S7">
        <f>kbase*(1+delta)</f>
        <v>0.38518804139438556</v>
      </c>
      <c r="T7">
        <f>kbase*(1-delta)</f>
        <v>0.38441843491807315</v>
      </c>
    </row>
    <row r="8" spans="1:28" ht="15.75" x14ac:dyDescent="0.25">
      <c r="A8" s="1" t="s">
        <v>8</v>
      </c>
      <c r="B8" s="13">
        <v>8.3100000000000001E-5</v>
      </c>
      <c r="C8" s="1" t="s">
        <v>14</v>
      </c>
      <c r="D8" s="5">
        <v>1</v>
      </c>
      <c r="E8" t="s">
        <v>22</v>
      </c>
      <c r="I8" s="15" t="s">
        <v>58</v>
      </c>
      <c r="Q8" s="1" t="s">
        <v>63</v>
      </c>
      <c r="R8" s="24">
        <v>1E-3</v>
      </c>
    </row>
    <row r="9" spans="1:28" ht="15.75" thickBot="1" x14ac:dyDescent="0.3">
      <c r="A9" s="1" t="s">
        <v>9</v>
      </c>
      <c r="B9" s="7">
        <f>P/(Rg*T)</f>
        <v>53.483085974060707</v>
      </c>
      <c r="E9" s="76" t="s">
        <v>16</v>
      </c>
      <c r="F9" s="76"/>
      <c r="G9" s="76"/>
      <c r="H9" s="76"/>
      <c r="K9" s="83" t="s">
        <v>20</v>
      </c>
      <c r="L9" s="83"/>
    </row>
    <row r="10" spans="1:28" ht="19.5" thickTop="1" thickBot="1" x14ac:dyDescent="0.4">
      <c r="C10" s="5" t="s">
        <v>11</v>
      </c>
      <c r="D10" s="5"/>
      <c r="E10" s="5" t="s">
        <v>34</v>
      </c>
      <c r="F10" s="5" t="s">
        <v>35</v>
      </c>
      <c r="G10" s="5" t="s">
        <v>36</v>
      </c>
      <c r="H10" s="5" t="s">
        <v>37</v>
      </c>
      <c r="I10" s="5" t="s">
        <v>10</v>
      </c>
      <c r="L10" s="5" t="s">
        <v>17</v>
      </c>
      <c r="M10" s="5"/>
      <c r="N10" s="5"/>
      <c r="Q10" s="26" t="s">
        <v>64</v>
      </c>
      <c r="R10" s="27"/>
      <c r="S10" s="27"/>
      <c r="T10" s="27"/>
      <c r="V10" s="79" t="s">
        <v>71</v>
      </c>
      <c r="W10" s="79"/>
      <c r="Y10" s="79" t="s">
        <v>72</v>
      </c>
      <c r="Z10" s="79"/>
    </row>
    <row r="11" spans="1:28" ht="18.75" x14ac:dyDescent="0.35">
      <c r="C11" s="3">
        <v>0</v>
      </c>
      <c r="D11" s="3"/>
      <c r="I11" s="8">
        <f>CAo</f>
        <v>53.483085974060707</v>
      </c>
      <c r="K11" s="5" t="s">
        <v>14</v>
      </c>
      <c r="L11" s="8">
        <f>I411</f>
        <v>2.935163360501686</v>
      </c>
      <c r="M11" s="5" t="s">
        <v>41</v>
      </c>
      <c r="N11" s="5" t="s">
        <v>18</v>
      </c>
      <c r="O11" s="5" t="s">
        <v>45</v>
      </c>
      <c r="Q11" s="25" t="s">
        <v>65</v>
      </c>
      <c r="R11" s="5" t="s">
        <v>66</v>
      </c>
      <c r="S11" s="5" t="s">
        <v>67</v>
      </c>
      <c r="T11" s="5" t="s">
        <v>68</v>
      </c>
      <c r="V11" s="5" t="s">
        <v>83</v>
      </c>
      <c r="W11" s="5" t="s">
        <v>84</v>
      </c>
      <c r="Y11" s="28">
        <f t="array" ref="Y11:Z12">MINVERSE(MMULT(TRANSPOSE(X),X))</f>
        <v>5.7657254946794144E-4</v>
      </c>
      <c r="Z11">
        <v>1.7494282512508334E-3</v>
      </c>
    </row>
    <row r="12" spans="1:28" x14ac:dyDescent="0.25">
      <c r="C12" s="3">
        <f t="shared" ref="C12:C75" si="0">C11+dV</f>
        <v>0.05</v>
      </c>
      <c r="D12" s="3"/>
      <c r="E12" s="2">
        <f t="shared" ref="E12:E75" si="1">-k*I11/(1+KA*I11)/vo</f>
        <v>-3.3895321368476319</v>
      </c>
      <c r="F12" s="2">
        <f t="shared" ref="F12:F75" si="2">-k*(I11+dV*E12/2)/(1+KA*(I11+dV*E12/2))/vo</f>
        <v>-3.3886464715512328</v>
      </c>
      <c r="G12" s="2">
        <f t="shared" ref="G12:G75" si="3">-k*(I11+dV*F12/2)/(1+KA*(I11+dV*F12/2))/vo</f>
        <v>-3.3886467032770882</v>
      </c>
      <c r="H12" s="2">
        <f t="shared" ref="H12:H75" si="4">-k*(I11+dV*G12)/(1+KA*(I11+dV*G12))/vo</f>
        <v>-3.3877589203337664</v>
      </c>
      <c r="I12" s="8">
        <f t="shared" ref="I12:I75" si="5">I11+dV*(E12+2*F12+2*G12+H12)/6</f>
        <v>53.313653662337053</v>
      </c>
      <c r="K12" s="10">
        <v>1</v>
      </c>
      <c r="L12" s="8">
        <f t="dataTable" ref="L12:L22" dt2D="0" dtr="0" r1="D8"/>
        <v>2.935163360501686</v>
      </c>
      <c r="M12" s="9">
        <v>2.91</v>
      </c>
      <c r="N12" s="20">
        <f>(M12-L12)^2</f>
        <v>6.331947117378052E-4</v>
      </c>
      <c r="O12" s="8">
        <f>M12-L12</f>
        <v>-2.5163360501685883E-2</v>
      </c>
      <c r="Q12" s="5">
        <v>2.9458572612335217</v>
      </c>
      <c r="R12" s="5">
        <v>2.9238472794404182</v>
      </c>
      <c r="S12" s="5">
        <v>2.9172108105437897</v>
      </c>
      <c r="T12" s="8">
        <v>2.9525494584370655</v>
      </c>
      <c r="V12" s="9">
        <f t="shared" ref="V12:V22" si="6">(Q12-R12)/(2*KAbase*delta)</f>
        <v>116.05303193803847</v>
      </c>
      <c r="W12" s="9">
        <f t="shared" ref="W12:W22" si="7">(S12-T12)/(2*kbase*delta)</f>
        <v>-45.917815118448104</v>
      </c>
      <c r="Y12">
        <v>1.7494282512508336E-3</v>
      </c>
      <c r="Z12" s="28">
        <v>5.3407848708033213E-3</v>
      </c>
    </row>
    <row r="13" spans="1:28" x14ac:dyDescent="0.25">
      <c r="C13" s="3">
        <f t="shared" si="0"/>
        <v>0.1</v>
      </c>
      <c r="D13" s="3"/>
      <c r="E13" s="2">
        <f t="shared" si="1"/>
        <v>-3.3877589205797336</v>
      </c>
      <c r="F13" s="2">
        <f t="shared" si="2"/>
        <v>-3.3868690125996745</v>
      </c>
      <c r="G13" s="2">
        <f t="shared" si="3"/>
        <v>-3.3868692466740775</v>
      </c>
      <c r="H13" s="2">
        <f t="shared" si="4"/>
        <v>-3.3859772071083731</v>
      </c>
      <c r="I13" s="8">
        <f t="shared" si="5"/>
        <v>53.144310223618426</v>
      </c>
      <c r="K13" s="10">
        <v>1.1000000000000001</v>
      </c>
      <c r="L13" s="8">
        <v>4.9028050036474307</v>
      </c>
      <c r="M13" s="9">
        <v>4.5</v>
      </c>
      <c r="N13" s="20">
        <f t="shared" ref="N13:N22" si="8">(M13-L13)^2</f>
        <v>0.16225187096340662</v>
      </c>
      <c r="O13" s="8">
        <f t="shared" ref="O13:O22" si="9">M13-L13</f>
        <v>-0.40280500364743066</v>
      </c>
      <c r="Q13" s="5">
        <v>4.9177997375902356</v>
      </c>
      <c r="R13" s="5">
        <v>4.886965634691002</v>
      </c>
      <c r="S13" s="5">
        <v>4.8789949267948796</v>
      </c>
      <c r="T13" s="8">
        <v>4.9258234733114099</v>
      </c>
      <c r="V13" s="9">
        <f t="shared" si="6"/>
        <v>162.58037658471713</v>
      </c>
      <c r="W13" s="9">
        <f t="shared" si="7"/>
        <v>-60.84739143686474</v>
      </c>
    </row>
    <row r="14" spans="1:28" x14ac:dyDescent="0.25">
      <c r="C14" s="3">
        <f t="shared" si="0"/>
        <v>0.15000000000000002</v>
      </c>
      <c r="D14" s="3"/>
      <c r="E14" s="2">
        <f t="shared" si="1"/>
        <v>-3.3859772073574947</v>
      </c>
      <c r="F14" s="2">
        <f t="shared" si="2"/>
        <v>-3.385083028755937</v>
      </c>
      <c r="G14" s="2">
        <f t="shared" si="3"/>
        <v>-3.3850832652073763</v>
      </c>
      <c r="H14" s="2">
        <f t="shared" si="4"/>
        <v>-3.3841869409699195</v>
      </c>
      <c r="I14" s="8">
        <f t="shared" si="5"/>
        <v>52.975056084149642</v>
      </c>
      <c r="K14" s="10">
        <v>1.4</v>
      </c>
      <c r="L14" s="8">
        <v>11.616205869892509</v>
      </c>
      <c r="M14" s="9">
        <v>11.9</v>
      </c>
      <c r="N14" s="20">
        <f t="shared" si="8"/>
        <v>8.053910828346772E-2</v>
      </c>
      <c r="O14" s="8">
        <f t="shared" si="9"/>
        <v>0.28379413010749133</v>
      </c>
      <c r="Q14" s="5">
        <v>11.637577459785538</v>
      </c>
      <c r="R14" s="5">
        <v>11.593688287643758</v>
      </c>
      <c r="S14" s="5">
        <v>11.585268476701522</v>
      </c>
      <c r="T14" s="8">
        <v>11.646038369201632</v>
      </c>
      <c r="V14" s="9">
        <f t="shared" si="6"/>
        <v>231.41643387910679</v>
      </c>
      <c r="W14" s="9">
        <f t="shared" si="7"/>
        <v>-78.962293549408017</v>
      </c>
      <c r="Y14" s="1" t="s">
        <v>73</v>
      </c>
      <c r="Z14" s="5">
        <f>AB14^2</f>
        <v>0.54626921927141459</v>
      </c>
      <c r="AA14" s="1" t="s">
        <v>77</v>
      </c>
      <c r="AB14" s="5">
        <f>SQRT(N24/df)</f>
        <v>0.73910027687142332</v>
      </c>
    </row>
    <row r="15" spans="1:28" x14ac:dyDescent="0.25">
      <c r="C15" s="3">
        <f t="shared" si="0"/>
        <v>0.2</v>
      </c>
      <c r="D15" s="3"/>
      <c r="E15" s="2">
        <f t="shared" si="1"/>
        <v>-3.384186941222243</v>
      </c>
      <c r="F15" s="2">
        <f t="shared" si="2"/>
        <v>-3.3832884638377347</v>
      </c>
      <c r="G15" s="2">
        <f t="shared" si="3"/>
        <v>-3.3832887026950984</v>
      </c>
      <c r="H15" s="2">
        <f t="shared" si="4"/>
        <v>-3.382388065511917</v>
      </c>
      <c r="I15" s="8">
        <f t="shared" si="5"/>
        <v>52.805891672984643</v>
      </c>
      <c r="K15" s="10">
        <v>1.8</v>
      </c>
      <c r="L15" s="8">
        <v>19.199426824427814</v>
      </c>
      <c r="M15" s="9">
        <v>20</v>
      </c>
      <c r="N15" s="20">
        <f t="shared" si="8"/>
        <v>0.64091740944573428</v>
      </c>
      <c r="O15" s="8">
        <f t="shared" si="9"/>
        <v>0.8005731755721861</v>
      </c>
      <c r="Q15" s="5">
        <v>19.220994294662543</v>
      </c>
      <c r="R15" s="5">
        <v>19.176735946829936</v>
      </c>
      <c r="S15" s="5">
        <v>19.169779953567208</v>
      </c>
      <c r="T15" s="8">
        <v>19.227985452568525</v>
      </c>
      <c r="V15" s="9">
        <f t="shared" si="6"/>
        <v>233.3630033329556</v>
      </c>
      <c r="W15" s="9">
        <f t="shared" si="7"/>
        <v>-75.630209454846565</v>
      </c>
      <c r="Y15" s="1" t="s">
        <v>74</v>
      </c>
      <c r="Z15" s="5">
        <f>SQRT(Y11*Z14)</f>
        <v>1.7747220527484901E-2</v>
      </c>
    </row>
    <row r="16" spans="1:28" x14ac:dyDescent="0.25">
      <c r="C16" s="3">
        <f t="shared" si="0"/>
        <v>0.25</v>
      </c>
      <c r="D16" s="3"/>
      <c r="E16" s="2">
        <f t="shared" si="1"/>
        <v>-3.3823880657674894</v>
      </c>
      <c r="F16" s="2">
        <f t="shared" si="2"/>
        <v>-3.3814852612129807</v>
      </c>
      <c r="G16" s="2">
        <f t="shared" si="3"/>
        <v>-3.3814855025055603</v>
      </c>
      <c r="H16" s="2">
        <f t="shared" si="4"/>
        <v>-3.3805805238760827</v>
      </c>
      <c r="I16" s="8">
        <f t="shared" si="5"/>
        <v>52.636817422008974</v>
      </c>
      <c r="K16" s="10">
        <v>2.4</v>
      </c>
      <c r="L16" s="8">
        <v>26.910665967655294</v>
      </c>
      <c r="M16" s="9">
        <v>26.5</v>
      </c>
      <c r="N16" s="20">
        <f t="shared" si="8"/>
        <v>0.1686465369902593</v>
      </c>
      <c r="O16" s="8">
        <f t="shared" si="9"/>
        <v>-0.41066596765529439</v>
      </c>
      <c r="Q16" s="5">
        <v>26.929282184897538</v>
      </c>
      <c r="R16" s="5">
        <v>26.891099371908133</v>
      </c>
      <c r="S16" s="5">
        <v>26.88591031348081</v>
      </c>
      <c r="T16" s="8">
        <v>26.934501038158803</v>
      </c>
      <c r="V16" s="9">
        <f t="shared" si="6"/>
        <v>201.32825447097827</v>
      </c>
      <c r="W16" s="9">
        <f t="shared" si="7"/>
        <v>-63.137104706828559</v>
      </c>
      <c r="Y16" s="1" t="s">
        <v>79</v>
      </c>
      <c r="Z16" s="5">
        <f>SQRT(Z12*Z14)</f>
        <v>5.4013946177541163E-2</v>
      </c>
    </row>
    <row r="17" spans="3:28" x14ac:dyDescent="0.25">
      <c r="C17" s="3">
        <f t="shared" si="0"/>
        <v>0.3</v>
      </c>
      <c r="D17" s="3"/>
      <c r="E17" s="2">
        <f t="shared" si="1"/>
        <v>-3.3805805241349529</v>
      </c>
      <c r="F17" s="2">
        <f t="shared" si="2"/>
        <v>-3.3796733637957894</v>
      </c>
      <c r="G17" s="2">
        <f t="shared" si="3"/>
        <v>-3.3796736075532858</v>
      </c>
      <c r="H17" s="2">
        <f t="shared" si="4"/>
        <v>-3.3787642587483293</v>
      </c>
      <c r="I17" s="8">
        <f t="shared" si="5"/>
        <v>52.46783376596246</v>
      </c>
      <c r="K17" s="10">
        <v>3</v>
      </c>
      <c r="L17" s="8">
        <v>31.885088806433675</v>
      </c>
      <c r="M17" s="9">
        <v>31</v>
      </c>
      <c r="N17" s="20">
        <f t="shared" si="8"/>
        <v>0.78338219527418751</v>
      </c>
      <c r="O17" s="8">
        <f t="shared" si="9"/>
        <v>-0.88508880643367505</v>
      </c>
      <c r="Q17" s="5">
        <v>31.900919205947538</v>
      </c>
      <c r="R17" s="5">
        <v>31.868458435753062</v>
      </c>
      <c r="S17" s="5">
        <v>31.864372339935059</v>
      </c>
      <c r="T17" s="8">
        <v>31.905030862906756</v>
      </c>
      <c r="V17" s="9">
        <f t="shared" si="6"/>
        <v>171.15737920751999</v>
      </c>
      <c r="W17" s="9">
        <f t="shared" si="7"/>
        <v>-52.830276541474191</v>
      </c>
      <c r="Y17" s="1" t="s">
        <v>75</v>
      </c>
      <c r="Z17" s="29">
        <v>0.05</v>
      </c>
    </row>
    <row r="18" spans="3:28" x14ac:dyDescent="0.25">
      <c r="C18" s="3">
        <f t="shared" si="0"/>
        <v>0.35</v>
      </c>
      <c r="D18" s="3"/>
      <c r="E18" s="2">
        <f t="shared" si="1"/>
        <v>-3.3787642590105467</v>
      </c>
      <c r="F18" s="2">
        <f t="shared" si="2"/>
        <v>-3.3778527140424468</v>
      </c>
      <c r="G18" s="2">
        <f t="shared" si="3"/>
        <v>-3.3778529602949812</v>
      </c>
      <c r="H18" s="2">
        <f t="shared" si="4"/>
        <v>-3.3769392123547184</v>
      </c>
      <c r="I18" s="8">
        <f t="shared" si="5"/>
        <v>52.298941142462127</v>
      </c>
      <c r="K18" s="10">
        <v>3.5</v>
      </c>
      <c r="L18" s="8">
        <v>34.820884467817187</v>
      </c>
      <c r="M18" s="9">
        <v>35.5</v>
      </c>
      <c r="N18" s="20">
        <f t="shared" si="8"/>
        <v>0.46119790605194511</v>
      </c>
      <c r="O18" s="8">
        <f t="shared" si="9"/>
        <v>0.67911553218281284</v>
      </c>
      <c r="Q18" s="5">
        <v>34.834857645453731</v>
      </c>
      <c r="R18" s="5">
        <v>34.806208891678679</v>
      </c>
      <c r="S18" s="5">
        <v>34.802746594981343</v>
      </c>
      <c r="T18" s="8">
        <v>34.838342676299249</v>
      </c>
      <c r="V18" s="9">
        <f t="shared" si="6"/>
        <v>151.05758687555374</v>
      </c>
      <c r="W18" s="9">
        <f t="shared" si="7"/>
        <v>-46.25231519420494</v>
      </c>
      <c r="Y18" s="1" t="s">
        <v>76</v>
      </c>
      <c r="Z18" s="5">
        <f>TINV(alpha,df)</f>
        <v>2.2621571627982053</v>
      </c>
    </row>
    <row r="19" spans="3:28" x14ac:dyDescent="0.25">
      <c r="C19" s="3">
        <f t="shared" si="0"/>
        <v>0.39999999999999997</v>
      </c>
      <c r="D19" s="3"/>
      <c r="E19" s="2">
        <f t="shared" si="1"/>
        <v>-3.3769392126203317</v>
      </c>
      <c r="F19" s="2">
        <f t="shared" si="2"/>
        <v>-3.3760232539473503</v>
      </c>
      <c r="G19" s="2">
        <f t="shared" si="3"/>
        <v>-3.3760235027254621</v>
      </c>
      <c r="H19" s="2">
        <f t="shared" si="4"/>
        <v>-3.3751053264573732</v>
      </c>
      <c r="I19" s="8">
        <f t="shared" si="5"/>
        <v>52.130139992025263</v>
      </c>
      <c r="K19" s="10">
        <v>4.3</v>
      </c>
      <c r="L19" s="8">
        <v>38.167235170456074</v>
      </c>
      <c r="M19" s="9">
        <v>37</v>
      </c>
      <c r="N19" s="20">
        <f t="shared" si="8"/>
        <v>1.3624379431496201</v>
      </c>
      <c r="O19" s="8">
        <f t="shared" si="9"/>
        <v>-1.1672351704560739</v>
      </c>
      <c r="Q19" s="5">
        <v>38.178942953311847</v>
      </c>
      <c r="R19" s="5">
        <v>38.154942084497442</v>
      </c>
      <c r="S19" s="5">
        <v>38.152163956711249</v>
      </c>
      <c r="T19" s="8">
        <v>38.181740309735481</v>
      </c>
      <c r="V19" s="9">
        <f t="shared" si="6"/>
        <v>126.55047247388069</v>
      </c>
      <c r="W19" s="9">
        <f t="shared" si="7"/>
        <v>-38.43048874269688</v>
      </c>
      <c r="Y19" s="1" t="s">
        <v>78</v>
      </c>
      <c r="Z19" s="10">
        <f>COUNT(K12:K22)-2</f>
        <v>9</v>
      </c>
    </row>
    <row r="20" spans="3:28" ht="15.75" thickBot="1" x14ac:dyDescent="0.3">
      <c r="C20" s="3">
        <f t="shared" si="0"/>
        <v>0.44999999999999996</v>
      </c>
      <c r="D20" s="3"/>
      <c r="E20" s="2">
        <f t="shared" si="1"/>
        <v>-3.3751053267264348</v>
      </c>
      <c r="F20" s="2">
        <f t="shared" si="2"/>
        <v>-3.3741849250388998</v>
      </c>
      <c r="G20" s="2">
        <f t="shared" si="3"/>
        <v>-3.3741851763735631</v>
      </c>
      <c r="H20" s="2">
        <f t="shared" si="4"/>
        <v>-3.373262542350369</v>
      </c>
      <c r="I20" s="8">
        <f t="shared" si="5"/>
        <v>51.961430758092746</v>
      </c>
      <c r="K20" s="10">
        <v>5</v>
      </c>
      <c r="L20" s="8">
        <v>40.249409345877844</v>
      </c>
      <c r="M20" s="9">
        <v>41</v>
      </c>
      <c r="N20" s="20">
        <f t="shared" si="8"/>
        <v>0.56338633005552652</v>
      </c>
      <c r="O20" s="8">
        <f t="shared" si="9"/>
        <v>0.75059065412215631</v>
      </c>
      <c r="Q20" s="5">
        <v>40.259640835009861</v>
      </c>
      <c r="R20" s="5">
        <v>40.238667972658178</v>
      </c>
      <c r="S20" s="5">
        <v>40.236300979073057</v>
      </c>
      <c r="T20" s="8">
        <v>40.2620247333587</v>
      </c>
      <c r="V20" s="9">
        <f t="shared" si="6"/>
        <v>110.58456509467457</v>
      </c>
      <c r="W20" s="9">
        <f t="shared" si="7"/>
        <v>-33.424555376531423</v>
      </c>
    </row>
    <row r="21" spans="3:28" x14ac:dyDescent="0.25">
      <c r="C21" s="3">
        <f t="shared" si="0"/>
        <v>0.49999999999999994</v>
      </c>
      <c r="D21" s="3"/>
      <c r="E21" s="2">
        <f t="shared" si="1"/>
        <v>-3.3732625426229301</v>
      </c>
      <c r="F21" s="2">
        <f t="shared" si="2"/>
        <v>-3.372337668375371</v>
      </c>
      <c r="G21" s="2">
        <f t="shared" si="3"/>
        <v>-3.3723379222979939</v>
      </c>
      <c r="H21" s="2">
        <f t="shared" si="4"/>
        <v>-3.3714108008555708</v>
      </c>
      <c r="I21" s="8">
        <f t="shared" si="5"/>
        <v>51.792813887052539</v>
      </c>
      <c r="K21" s="10">
        <v>6</v>
      </c>
      <c r="L21" s="8">
        <v>42.404585201574356</v>
      </c>
      <c r="M21" s="9">
        <v>43</v>
      </c>
      <c r="N21" s="20">
        <f t="shared" si="8"/>
        <v>0.35451878218424993</v>
      </c>
      <c r="O21" s="8">
        <f t="shared" si="9"/>
        <v>0.59541479842564371</v>
      </c>
      <c r="Q21" s="5">
        <v>42.413242431850961</v>
      </c>
      <c r="R21" s="5">
        <v>42.39549787292885</v>
      </c>
      <c r="S21" s="5">
        <v>42.393544814117263</v>
      </c>
      <c r="T21" s="8">
        <v>42.415209882632588</v>
      </c>
      <c r="V21" s="9">
        <f t="shared" si="6"/>
        <v>93.5625427895352</v>
      </c>
      <c r="W21" s="9">
        <f t="shared" si="7"/>
        <v>-28.150839659163008</v>
      </c>
      <c r="Y21" s="30" t="s">
        <v>80</v>
      </c>
      <c r="Z21" s="31" t="s">
        <v>82</v>
      </c>
      <c r="AA21" s="32" t="s">
        <v>81</v>
      </c>
      <c r="AB21" s="33"/>
    </row>
    <row r="22" spans="3:28" x14ac:dyDescent="0.25">
      <c r="C22" s="3">
        <f t="shared" si="0"/>
        <v>0.54999999999999993</v>
      </c>
      <c r="D22" s="3"/>
      <c r="E22" s="2">
        <f t="shared" si="1"/>
        <v>-3.3714108011316841</v>
      </c>
      <c r="F22" s="2">
        <f t="shared" si="2"/>
        <v>-3.3704814245407362</v>
      </c>
      <c r="G22" s="2">
        <f t="shared" si="3"/>
        <v>-3.3704816810831719</v>
      </c>
      <c r="H22" s="2">
        <f t="shared" si="4"/>
        <v>-3.3695500423184499</v>
      </c>
      <c r="I22" s="8">
        <f t="shared" si="5"/>
        <v>51.624289828263386</v>
      </c>
      <c r="K22" s="10">
        <v>7.5</v>
      </c>
      <c r="L22" s="8">
        <v>44.581817579944605</v>
      </c>
      <c r="M22" s="9">
        <v>44</v>
      </c>
      <c r="N22" s="20">
        <f t="shared" si="8"/>
        <v>0.33851169633259715</v>
      </c>
      <c r="O22" s="8">
        <f t="shared" si="9"/>
        <v>-0.58181757994460526</v>
      </c>
      <c r="Q22" s="5">
        <v>44.588842249246973</v>
      </c>
      <c r="R22" s="5">
        <v>44.574444949839922</v>
      </c>
      <c r="S22" s="5">
        <v>44.572898328443735</v>
      </c>
      <c r="T22" s="8">
        <v>44.590400620075918</v>
      </c>
      <c r="V22" s="9">
        <f t="shared" si="6"/>
        <v>75.913295322739643</v>
      </c>
      <c r="W22" s="9">
        <f t="shared" si="7"/>
        <v>-22.741871554986428</v>
      </c>
      <c r="Y22" s="34" t="s">
        <v>15</v>
      </c>
      <c r="Z22" s="35">
        <v>9.4827258821013435E-2</v>
      </c>
      <c r="AA22" s="35">
        <f>tval*SKA</f>
        <v>4.0147002036009315E-2</v>
      </c>
      <c r="AB22" s="36"/>
    </row>
    <row r="23" spans="3:28" ht="15.75" thickBot="1" x14ac:dyDescent="0.3">
      <c r="C23" s="3">
        <f t="shared" si="0"/>
        <v>0.6</v>
      </c>
      <c r="D23" s="3"/>
      <c r="E23" s="2">
        <f t="shared" si="1"/>
        <v>-3.3695500425981697</v>
      </c>
      <c r="F23" s="2">
        <f t="shared" si="2"/>
        <v>-3.368616133640463</v>
      </c>
      <c r="G23" s="2">
        <f t="shared" si="3"/>
        <v>-3.3686163928350141</v>
      </c>
      <c r="H23" s="2">
        <f t="shared" si="4"/>
        <v>-3.367680206603854</v>
      </c>
      <c r="I23" s="8">
        <f t="shared" si="5"/>
        <v>51.455859034078777</v>
      </c>
      <c r="Q23" s="5"/>
      <c r="R23" s="5"/>
      <c r="S23" s="5"/>
      <c r="T23" s="5"/>
      <c r="Y23" s="17" t="s">
        <v>12</v>
      </c>
      <c r="Z23" s="37">
        <v>0.38480323815622935</v>
      </c>
      <c r="AA23" s="37">
        <f>tval*Sk</f>
        <v>0.12218803523652148</v>
      </c>
      <c r="AB23" s="38"/>
    </row>
    <row r="24" spans="3:28" ht="15.75" thickBot="1" x14ac:dyDescent="0.3">
      <c r="C24" s="3">
        <f t="shared" si="0"/>
        <v>0.65</v>
      </c>
      <c r="D24" s="3"/>
      <c r="E24" s="2">
        <f t="shared" si="1"/>
        <v>-3.3676802068872349</v>
      </c>
      <c r="F24" s="2">
        <f t="shared" si="2"/>
        <v>-3.3667417352972637</v>
      </c>
      <c r="G24" s="2">
        <f t="shared" si="3"/>
        <v>-3.3667419971766921</v>
      </c>
      <c r="H24" s="2">
        <f t="shared" si="4"/>
        <v>-3.3658012330917502</v>
      </c>
      <c r="I24" s="8">
        <f t="shared" si="5"/>
        <v>51.28752195987105</v>
      </c>
      <c r="M24" s="18" t="s">
        <v>19</v>
      </c>
      <c r="N24" s="19">
        <f>SUM(N12:N22)</f>
        <v>4.9164229734427316</v>
      </c>
      <c r="Q24" s="5"/>
      <c r="R24" s="5"/>
      <c r="S24" s="5"/>
      <c r="T24" s="5"/>
      <c r="W24" s="14"/>
    </row>
    <row r="25" spans="3:28" x14ac:dyDescent="0.25">
      <c r="C25" s="3">
        <f t="shared" si="0"/>
        <v>0.70000000000000007</v>
      </c>
      <c r="D25" s="3"/>
      <c r="E25" s="2">
        <f t="shared" si="1"/>
        <v>-3.3658012333788458</v>
      </c>
      <c r="F25" s="2">
        <f t="shared" si="2"/>
        <v>-3.3648581686468222</v>
      </c>
      <c r="G25" s="2">
        <f t="shared" si="3"/>
        <v>-3.3648584332443523</v>
      </c>
      <c r="H25" s="2">
        <f t="shared" si="4"/>
        <v>-3.3639130606729184</v>
      </c>
      <c r="I25" s="8">
        <f t="shared" si="5"/>
        <v>51.119279064055767</v>
      </c>
      <c r="Q25" s="5"/>
      <c r="R25" s="5"/>
      <c r="S25" s="5"/>
      <c r="T25" s="5"/>
    </row>
    <row r="26" spans="3:28" x14ac:dyDescent="0.25">
      <c r="C26" s="3">
        <f t="shared" si="0"/>
        <v>0.75000000000000011</v>
      </c>
      <c r="D26" s="3"/>
      <c r="E26" s="2">
        <f t="shared" si="1"/>
        <v>-3.3639130609637871</v>
      </c>
      <c r="F26" s="2">
        <f t="shared" si="2"/>
        <v>-3.3629653723334689</v>
      </c>
      <c r="G26" s="2">
        <f t="shared" si="3"/>
        <v>-3.3629656396828005</v>
      </c>
      <c r="H26" s="2">
        <f t="shared" si="4"/>
        <v>-3.3620156277446238</v>
      </c>
      <c r="I26" s="8">
        <f t="shared" si="5"/>
        <v>50.951130808116261</v>
      </c>
      <c r="K26" s="5" t="s">
        <v>2</v>
      </c>
      <c r="L26" t="s">
        <v>46</v>
      </c>
      <c r="Q26" s="5"/>
      <c r="R26" s="5"/>
      <c r="S26" s="5"/>
      <c r="T26" s="5"/>
    </row>
    <row r="27" spans="3:28" x14ac:dyDescent="0.25">
      <c r="C27" s="3">
        <f t="shared" si="0"/>
        <v>0.80000000000000016</v>
      </c>
      <c r="D27" s="3"/>
      <c r="E27" s="2">
        <f t="shared" si="1"/>
        <v>-3.3620156280393223</v>
      </c>
      <c r="F27" s="2">
        <f t="shared" si="2"/>
        <v>-3.3610632845058346</v>
      </c>
      <c r="G27" s="2">
        <f t="shared" si="3"/>
        <v>-3.3610635546411443</v>
      </c>
      <c r="H27" s="2">
        <f t="shared" si="4"/>
        <v>-3.3601088722062395</v>
      </c>
      <c r="I27" s="8">
        <f t="shared" si="5"/>
        <v>50.783077656628429</v>
      </c>
      <c r="K27" s="5" t="s">
        <v>3</v>
      </c>
      <c r="L27" t="s">
        <v>47</v>
      </c>
    </row>
    <row r="28" spans="3:28" ht="17.25" x14ac:dyDescent="0.25">
      <c r="C28" s="3">
        <f t="shared" si="0"/>
        <v>0.8500000000000002</v>
      </c>
      <c r="D28" s="3"/>
      <c r="E28" s="2">
        <f t="shared" si="1"/>
        <v>-3.3601088725048274</v>
      </c>
      <c r="F28" s="2">
        <f t="shared" si="2"/>
        <v>-3.3591518428124529</v>
      </c>
      <c r="G28" s="2">
        <f t="shared" si="3"/>
        <v>-3.3591521157684081</v>
      </c>
      <c r="H28" s="2">
        <f t="shared" si="4"/>
        <v>-3.3581927314548419</v>
      </c>
      <c r="I28" s="8">
        <f t="shared" si="5"/>
        <v>50.615120077285752</v>
      </c>
      <c r="K28" s="5" t="s">
        <v>4</v>
      </c>
      <c r="L28" t="s">
        <v>50</v>
      </c>
    </row>
    <row r="29" spans="3:28" ht="17.25" x14ac:dyDescent="0.25">
      <c r="C29" s="3">
        <f t="shared" si="0"/>
        <v>0.90000000000000024</v>
      </c>
      <c r="D29" s="3"/>
      <c r="E29" s="2">
        <f t="shared" si="1"/>
        <v>-3.3581927317573763</v>
      </c>
      <c r="F29" s="2">
        <f t="shared" si="2"/>
        <v>-3.3572309843973387</v>
      </c>
      <c r="G29" s="2">
        <f t="shared" si="3"/>
        <v>-3.3572312602090992</v>
      </c>
      <c r="H29" s="2">
        <f t="shared" si="4"/>
        <v>-3.3562671423807582</v>
      </c>
      <c r="I29" s="8">
        <f t="shared" si="5"/>
        <v>50.447258540924494</v>
      </c>
      <c r="K29" s="5" t="s">
        <v>5</v>
      </c>
      <c r="L29" t="s">
        <v>51</v>
      </c>
    </row>
    <row r="30" spans="3:28" x14ac:dyDescent="0.25">
      <c r="C30" s="3">
        <f t="shared" si="0"/>
        <v>0.95000000000000029</v>
      </c>
      <c r="D30" s="3"/>
      <c r="E30" s="2">
        <f t="shared" si="1"/>
        <v>-3.3562671426873005</v>
      </c>
      <c r="F30" s="2">
        <f t="shared" si="2"/>
        <v>-3.3553006458955168</v>
      </c>
      <c r="G30" s="2">
        <f t="shared" si="3"/>
        <v>-3.3553009245987475</v>
      </c>
      <c r="H30" s="2">
        <f t="shared" si="4"/>
        <v>-3.3543320413630857</v>
      </c>
      <c r="I30" s="8">
        <f t="shared" si="5"/>
        <v>50.279493521549171</v>
      </c>
      <c r="K30" s="5" t="s">
        <v>43</v>
      </c>
      <c r="L30" t="s">
        <v>44</v>
      </c>
    </row>
    <row r="31" spans="3:28" ht="17.25" x14ac:dyDescent="0.25">
      <c r="C31" s="3">
        <f t="shared" si="0"/>
        <v>1.0000000000000002</v>
      </c>
      <c r="D31" s="3"/>
      <c r="E31" s="2">
        <f t="shared" si="1"/>
        <v>-3.3543320416736977</v>
      </c>
      <c r="F31" s="2">
        <f t="shared" si="2"/>
        <v>-3.3533607634285225</v>
      </c>
      <c r="G31" s="2">
        <f t="shared" si="3"/>
        <v>-3.3533610450593994</v>
      </c>
      <c r="H31" s="2">
        <f t="shared" si="4"/>
        <v>-3.3523873642651729</v>
      </c>
      <c r="I31" s="8">
        <f t="shared" si="5"/>
        <v>50.111825496358215</v>
      </c>
      <c r="K31" s="5" t="s">
        <v>12</v>
      </c>
      <c r="L31" t="s">
        <v>56</v>
      </c>
    </row>
    <row r="32" spans="3:28" ht="17.25" x14ac:dyDescent="0.25">
      <c r="C32" s="3">
        <f t="shared" si="0"/>
        <v>1.0500000000000003</v>
      </c>
      <c r="D32" s="3"/>
      <c r="E32" s="2">
        <f t="shared" si="1"/>
        <v>-3.3523873645799163</v>
      </c>
      <c r="F32" s="2">
        <f t="shared" si="2"/>
        <v>-3.3514112725998628</v>
      </c>
      <c r="G32" s="2">
        <f t="shared" si="3"/>
        <v>-3.3514115571950782</v>
      </c>
      <c r="H32" s="2">
        <f t="shared" si="4"/>
        <v>-3.3504330464300534</v>
      </c>
      <c r="I32" s="8">
        <f t="shared" si="5"/>
        <v>49.944254945769885</v>
      </c>
      <c r="K32" s="5" t="s">
        <v>15</v>
      </c>
      <c r="L32" t="s">
        <v>52</v>
      </c>
    </row>
    <row r="33" spans="3:12" ht="17.25" x14ac:dyDescent="0.25">
      <c r="C33" s="3">
        <f t="shared" si="0"/>
        <v>1.1000000000000003</v>
      </c>
      <c r="D33" s="3"/>
      <c r="E33" s="2">
        <f t="shared" si="1"/>
        <v>-3.3504330467489916</v>
      </c>
      <c r="F33" s="2">
        <f t="shared" si="2"/>
        <v>-3.3494521084904303</v>
      </c>
      <c r="G33" s="2">
        <f t="shared" si="3"/>
        <v>-3.3494523960872082</v>
      </c>
      <c r="H33" s="2">
        <f t="shared" si="4"/>
        <v>-3.3484690226758538</v>
      </c>
      <c r="I33" s="8">
        <f t="shared" si="5"/>
        <v>49.776782353448382</v>
      </c>
      <c r="K33" s="5" t="s">
        <v>11</v>
      </c>
      <c r="L33" t="s">
        <v>53</v>
      </c>
    </row>
    <row r="34" spans="3:12" ht="18.75" x14ac:dyDescent="0.35">
      <c r="C34" s="3">
        <f t="shared" si="0"/>
        <v>1.1500000000000004</v>
      </c>
      <c r="D34" s="3"/>
      <c r="E34" s="2">
        <f t="shared" si="1"/>
        <v>-3.3484690229990521</v>
      </c>
      <c r="F34" s="2">
        <f t="shared" si="2"/>
        <v>-3.3474832056538957</v>
      </c>
      <c r="G34" s="2">
        <f t="shared" si="3"/>
        <v>-3.347483496289994</v>
      </c>
      <c r="H34" s="2">
        <f t="shared" si="4"/>
        <v>-3.3464952272911574</v>
      </c>
      <c r="I34" s="8">
        <f t="shared" si="5"/>
        <v>49.60940820633023</v>
      </c>
      <c r="K34" s="5" t="s">
        <v>17</v>
      </c>
      <c r="L34" t="s">
        <v>54</v>
      </c>
    </row>
    <row r="35" spans="3:12" ht="18.75" x14ac:dyDescent="0.35">
      <c r="C35" s="3">
        <f t="shared" si="0"/>
        <v>1.2000000000000004</v>
      </c>
      <c r="D35" s="3"/>
      <c r="E35" s="2">
        <f t="shared" si="1"/>
        <v>-3.3464952276186812</v>
      </c>
      <c r="F35" s="2">
        <f t="shared" si="2"/>
        <v>-3.3455044981120494</v>
      </c>
      <c r="G35" s="2">
        <f t="shared" si="3"/>
        <v>-3.3455047918257717</v>
      </c>
      <c r="H35" s="2">
        <f t="shared" si="4"/>
        <v>-3.3445115940303287</v>
      </c>
      <c r="I35" s="8">
        <f t="shared" si="5"/>
        <v>49.442132994650855</v>
      </c>
      <c r="K35" s="5" t="s">
        <v>41</v>
      </c>
      <c r="L35" t="s">
        <v>55</v>
      </c>
    </row>
    <row r="36" spans="3:12" ht="18" x14ac:dyDescent="0.35">
      <c r="C36" s="3">
        <f t="shared" si="0"/>
        <v>1.2500000000000004</v>
      </c>
      <c r="D36" s="3"/>
      <c r="E36" s="2">
        <f t="shared" si="1"/>
        <v>-3.3445115943622454</v>
      </c>
      <c r="F36" s="2">
        <f t="shared" si="2"/>
        <v>-3.3435159193501063</v>
      </c>
      <c r="G36" s="2">
        <f t="shared" si="3"/>
        <v>-3.3435162161803085</v>
      </c>
      <c r="H36" s="2">
        <f t="shared" si="4"/>
        <v>-3.342518056108803</v>
      </c>
      <c r="I36" s="8">
        <f t="shared" si="5"/>
        <v>49.274957211971426</v>
      </c>
      <c r="K36" s="5" t="s">
        <v>45</v>
      </c>
      <c r="L36" s="11" t="s">
        <v>49</v>
      </c>
    </row>
    <row r="37" spans="3:12" x14ac:dyDescent="0.25">
      <c r="C37" s="3">
        <f t="shared" si="0"/>
        <v>1.3000000000000005</v>
      </c>
      <c r="D37" s="3"/>
      <c r="E37" s="2">
        <f t="shared" si="1"/>
        <v>-3.3425180564451802</v>
      </c>
      <c r="F37" s="2">
        <f t="shared" si="2"/>
        <v>-3.3415174023119798</v>
      </c>
      <c r="G37" s="2">
        <f t="shared" si="3"/>
        <v>-3.3415177022980798</v>
      </c>
      <c r="H37" s="2">
        <f t="shared" si="4"/>
        <v>-3.3405145461983357</v>
      </c>
      <c r="I37" s="8">
        <f t="shared" si="5"/>
        <v>49.107881355205897</v>
      </c>
    </row>
    <row r="38" spans="3:12" x14ac:dyDescent="0.25">
      <c r="C38" s="3">
        <f t="shared" si="0"/>
        <v>1.3500000000000005</v>
      </c>
      <c r="D38" s="3"/>
      <c r="E38" s="2">
        <f t="shared" si="1"/>
        <v>-3.3405145465392425</v>
      </c>
      <c r="F38" s="2">
        <f t="shared" si="2"/>
        <v>-3.3395088793955052</v>
      </c>
      <c r="G38" s="2">
        <f t="shared" si="3"/>
        <v>-3.3395091825774936</v>
      </c>
      <c r="H38" s="2">
        <f t="shared" si="4"/>
        <v>-3.3385009964222121</v>
      </c>
      <c r="I38" s="8">
        <f t="shared" si="5"/>
        <v>48.940905924648334</v>
      </c>
    </row>
    <row r="39" spans="3:12" x14ac:dyDescent="0.25">
      <c r="C39" s="3">
        <f t="shared" si="0"/>
        <v>1.4000000000000006</v>
      </c>
      <c r="D39" s="3"/>
      <c r="E39" s="2">
        <f t="shared" si="1"/>
        <v>-3.3385009967677193</v>
      </c>
      <c r="F39" s="2">
        <f t="shared" si="2"/>
        <v>-3.3374902824476371</v>
      </c>
      <c r="G39" s="2">
        <f t="shared" si="3"/>
        <v>-3.3374905888660855</v>
      </c>
      <c r="H39" s="2">
        <f t="shared" si="4"/>
        <v>-3.3364773383504196</v>
      </c>
      <c r="I39" s="8">
        <f t="shared" si="5"/>
        <v>48.774031424000455</v>
      </c>
    </row>
    <row r="40" spans="3:12" x14ac:dyDescent="0.25">
      <c r="C40" s="3">
        <f t="shared" si="0"/>
        <v>1.4500000000000006</v>
      </c>
      <c r="D40" s="3"/>
      <c r="E40" s="2">
        <f t="shared" si="1"/>
        <v>-3.3364773387005986</v>
      </c>
      <c r="F40" s="2">
        <f t="shared" si="2"/>
        <v>-3.3354615427595995</v>
      </c>
      <c r="G40" s="2">
        <f t="shared" si="3"/>
        <v>-3.3354618524556678</v>
      </c>
      <c r="H40" s="2">
        <f t="shared" si="4"/>
        <v>-3.3344435029947825</v>
      </c>
      <c r="I40" s="8">
        <f t="shared" si="5"/>
        <v>48.607258360399406</v>
      </c>
    </row>
    <row r="41" spans="3:12" x14ac:dyDescent="0.25">
      <c r="C41" s="3">
        <f t="shared" si="0"/>
        <v>1.5000000000000007</v>
      </c>
      <c r="D41" s="3"/>
      <c r="E41" s="2">
        <f t="shared" si="1"/>
        <v>-3.3344435033497071</v>
      </c>
      <c r="F41" s="2">
        <f t="shared" si="2"/>
        <v>-3.3334225910619972</v>
      </c>
      <c r="G41" s="2">
        <f t="shared" si="3"/>
        <v>-3.3334229040774463</v>
      </c>
      <c r="H41" s="2">
        <f t="shared" si="4"/>
        <v>-3.3323994208040548</v>
      </c>
      <c r="I41" s="8">
        <f t="shared" si="5"/>
        <v>48.440587244445801</v>
      </c>
    </row>
    <row r="42" spans="3:12" x14ac:dyDescent="0.25">
      <c r="C42" s="3">
        <f t="shared" si="0"/>
        <v>1.5500000000000007</v>
      </c>
      <c r="D42" s="3"/>
      <c r="E42" s="2">
        <f t="shared" si="1"/>
        <v>-3.3323994211637986</v>
      </c>
      <c r="F42" s="2">
        <f t="shared" si="2"/>
        <v>-3.3313733575198952</v>
      </c>
      <c r="G42" s="2">
        <f t="shared" si="3"/>
        <v>-3.3313736738970943</v>
      </c>
      <c r="H42" s="2">
        <f t="shared" si="4"/>
        <v>-3.3303450216589763</v>
      </c>
      <c r="I42" s="8">
        <f t="shared" si="5"/>
        <v>48.274018590231996</v>
      </c>
    </row>
    <row r="43" spans="3:12" x14ac:dyDescent="0.25">
      <c r="C43" s="3">
        <f t="shared" si="0"/>
        <v>1.6000000000000008</v>
      </c>
      <c r="D43" s="3"/>
      <c r="E43" s="2">
        <f t="shared" si="1"/>
        <v>-3.3303450220236148</v>
      </c>
      <c r="F43" s="2">
        <f t="shared" si="2"/>
        <v>-3.3293137717278505</v>
      </c>
      <c r="G43" s="2">
        <f t="shared" si="3"/>
        <v>-3.3293140915097887</v>
      </c>
      <c r="H43" s="2">
        <f t="shared" si="4"/>
        <v>-3.3282802348672846</v>
      </c>
      <c r="I43" s="8">
        <f t="shared" si="5"/>
        <v>48.107552915370611</v>
      </c>
    </row>
    <row r="44" spans="3:12" x14ac:dyDescent="0.25">
      <c r="C44" s="3">
        <f t="shared" si="0"/>
        <v>1.6500000000000008</v>
      </c>
      <c r="D44" s="3"/>
      <c r="E44" s="2">
        <f t="shared" si="1"/>
        <v>-3.3282802352368948</v>
      </c>
      <c r="F44" s="2">
        <f t="shared" si="2"/>
        <v>-3.3272437627049096</v>
      </c>
      <c r="G44" s="2">
        <f t="shared" si="3"/>
        <v>-3.3272440859352028</v>
      </c>
      <c r="H44" s="2">
        <f t="shared" si="4"/>
        <v>-3.3262049891586978</v>
      </c>
      <c r="I44" s="8">
        <f t="shared" si="5"/>
        <v>47.941190741023313</v>
      </c>
    </row>
    <row r="45" spans="3:12" x14ac:dyDescent="0.25">
      <c r="C45" s="3">
        <f t="shared" si="0"/>
        <v>1.7000000000000008</v>
      </c>
      <c r="D45" s="3"/>
      <c r="E45" s="2">
        <f t="shared" si="1"/>
        <v>-3.3262049895333585</v>
      </c>
      <c r="F45" s="2">
        <f t="shared" si="2"/>
        <v>-3.3251632588895612</v>
      </c>
      <c r="G45" s="2">
        <f t="shared" si="3"/>
        <v>-3.3251635856124695</v>
      </c>
      <c r="H45" s="2">
        <f t="shared" si="4"/>
        <v>-3.3241192126798484</v>
      </c>
      <c r="I45" s="8">
        <f t="shared" si="5"/>
        <v>47.774932591929833</v>
      </c>
    </row>
    <row r="46" spans="3:12" x14ac:dyDescent="0.25">
      <c r="C46" s="3">
        <f t="shared" si="0"/>
        <v>1.7500000000000009</v>
      </c>
      <c r="D46" s="3"/>
      <c r="E46" s="2">
        <f t="shared" si="1"/>
        <v>-3.3241192130596375</v>
      </c>
      <c r="F46" s="2">
        <f t="shared" si="2"/>
        <v>-3.3230721881346637</v>
      </c>
      <c r="G46" s="2">
        <f t="shared" si="3"/>
        <v>-3.323072518395092</v>
      </c>
      <c r="H46" s="2">
        <f t="shared" si="4"/>
        <v>-3.3220228329891799</v>
      </c>
      <c r="I46" s="8">
        <f t="shared" si="5"/>
        <v>47.608778996437266</v>
      </c>
    </row>
    <row r="47" spans="3:12" x14ac:dyDescent="0.25">
      <c r="C47" s="3">
        <f t="shared" si="0"/>
        <v>1.8000000000000009</v>
      </c>
      <c r="D47" s="3"/>
      <c r="E47" s="2">
        <f t="shared" si="1"/>
        <v>-3.3220228333741799</v>
      </c>
      <c r="F47" s="2">
        <f t="shared" si="2"/>
        <v>-3.3209704777023124</v>
      </c>
      <c r="G47" s="2">
        <f t="shared" si="3"/>
        <v>-3.3209708115458278</v>
      </c>
      <c r="H47" s="2">
        <f t="shared" si="4"/>
        <v>-3.3199157770518068</v>
      </c>
      <c r="I47" s="8">
        <f t="shared" si="5"/>
        <v>47.442730486529584</v>
      </c>
    </row>
    <row r="48" spans="3:12" x14ac:dyDescent="0.25">
      <c r="C48" s="3">
        <f t="shared" si="0"/>
        <v>1.850000000000001</v>
      </c>
      <c r="D48" s="3"/>
      <c r="E48" s="2">
        <f t="shared" si="1"/>
        <v>-3.3199157774421</v>
      </c>
      <c r="F48" s="2">
        <f t="shared" si="2"/>
        <v>-3.3188580542586839</v>
      </c>
      <c r="G48" s="2">
        <f t="shared" si="3"/>
        <v>-3.3188583917315255</v>
      </c>
      <c r="H48" s="2">
        <f t="shared" si="4"/>
        <v>-3.3177979712343348</v>
      </c>
      <c r="I48" s="8">
        <f t="shared" si="5"/>
        <v>47.276787597857442</v>
      </c>
    </row>
    <row r="49" spans="3:9" x14ac:dyDescent="0.25">
      <c r="C49" s="3">
        <f t="shared" si="0"/>
        <v>1.900000000000001</v>
      </c>
      <c r="D49" s="3"/>
      <c r="E49" s="2">
        <f t="shared" si="1"/>
        <v>-3.3177979716300054</v>
      </c>
      <c r="F49" s="2">
        <f t="shared" si="2"/>
        <v>-3.316734843868832</v>
      </c>
      <c r="G49" s="2">
        <f t="shared" si="3"/>
        <v>-3.316735185017921</v>
      </c>
      <c r="H49" s="2">
        <f t="shared" si="4"/>
        <v>-3.3156693412996381</v>
      </c>
      <c r="I49" s="8">
        <f t="shared" si="5"/>
        <v>47.110950869768253</v>
      </c>
    </row>
    <row r="50" spans="3:9" x14ac:dyDescent="0.25">
      <c r="C50" s="3">
        <f t="shared" si="0"/>
        <v>1.9500000000000011</v>
      </c>
      <c r="D50" s="3"/>
      <c r="E50" s="2">
        <f t="shared" si="1"/>
        <v>-3.3156693417007714</v>
      </c>
      <c r="F50" s="2">
        <f t="shared" si="2"/>
        <v>-3.3146007719914521</v>
      </c>
      <c r="G50" s="2">
        <f t="shared" si="3"/>
        <v>-3.3146011168644018</v>
      </c>
      <c r="H50" s="2">
        <f t="shared" si="4"/>
        <v>-3.3135298124015993</v>
      </c>
      <c r="I50" s="8">
        <f t="shared" si="5"/>
        <v>46.945220845336472</v>
      </c>
    </row>
    <row r="51" spans="3:9" x14ac:dyDescent="0.25">
      <c r="C51" s="3">
        <f t="shared" si="0"/>
        <v>2.0000000000000009</v>
      </c>
      <c r="D51" s="3"/>
      <c r="E51" s="2">
        <f t="shared" si="1"/>
        <v>-3.3135298128082811</v>
      </c>
      <c r="F51" s="2">
        <f t="shared" si="2"/>
        <v>-3.3124557634735954</v>
      </c>
      <c r="G51" s="2">
        <f t="shared" si="3"/>
        <v>-3.3124561121187237</v>
      </c>
      <c r="H51" s="2">
        <f t="shared" si="4"/>
        <v>-3.3113793090798085</v>
      </c>
      <c r="I51" s="8">
        <f t="shared" si="5"/>
        <v>46.779598071394197</v>
      </c>
    </row>
    <row r="52" spans="3:9" x14ac:dyDescent="0.25">
      <c r="C52" s="3">
        <f t="shared" si="0"/>
        <v>2.0500000000000007</v>
      </c>
      <c r="D52" s="3"/>
      <c r="E52" s="2">
        <f t="shared" si="1"/>
        <v>-3.311379309492128</v>
      </c>
      <c r="F52" s="2">
        <f t="shared" si="2"/>
        <v>-3.3102997425453502</v>
      </c>
      <c r="G52" s="2">
        <f t="shared" si="3"/>
        <v>-3.3103000950116925</v>
      </c>
      <c r="H52" s="2">
        <f t="shared" si="4"/>
        <v>-3.3092177552542266</v>
      </c>
      <c r="I52" s="8">
        <f t="shared" si="5"/>
        <v>46.614083098562027</v>
      </c>
    </row>
    <row r="53" spans="3:9" x14ac:dyDescent="0.25">
      <c r="C53" s="3">
        <f t="shared" si="0"/>
        <v>2.1000000000000005</v>
      </c>
      <c r="D53" s="3"/>
      <c r="E53" s="2">
        <f t="shared" si="1"/>
        <v>-3.3092177556722739</v>
      </c>
      <c r="F53" s="2">
        <f t="shared" si="2"/>
        <v>-3.3081326328144849</v>
      </c>
      <c r="G53" s="2">
        <f t="shared" si="3"/>
        <v>-3.3081329891518036</v>
      </c>
      <c r="H53" s="2">
        <f t="shared" si="4"/>
        <v>-3.3070450742198036</v>
      </c>
      <c r="I53" s="8">
        <f t="shared" si="5"/>
        <v>46.448676481280152</v>
      </c>
    </row>
    <row r="54" spans="3:9" x14ac:dyDescent="0.25">
      <c r="C54" s="3">
        <f t="shared" si="0"/>
        <v>2.1500000000000004</v>
      </c>
      <c r="D54" s="3"/>
      <c r="E54" s="2">
        <f t="shared" si="1"/>
        <v>-3.3070450746436713</v>
      </c>
      <c r="F54" s="2">
        <f t="shared" si="2"/>
        <v>-3.305954357261049</v>
      </c>
      <c r="G54" s="2">
        <f t="shared" si="3"/>
        <v>-3.305954717519846</v>
      </c>
      <c r="H54" s="2">
        <f t="shared" si="4"/>
        <v>-3.3048611886410608</v>
      </c>
      <c r="I54" s="8">
        <f t="shared" si="5"/>
        <v>46.283378777839765</v>
      </c>
    </row>
    <row r="55" spans="3:9" x14ac:dyDescent="0.25">
      <c r="C55" s="3">
        <f t="shared" si="0"/>
        <v>2.2000000000000002</v>
      </c>
      <c r="D55" s="3"/>
      <c r="E55" s="2">
        <f t="shared" si="1"/>
        <v>-3.304861189070841</v>
      </c>
      <c r="F55" s="2">
        <f t="shared" si="2"/>
        <v>-3.3037648382319285</v>
      </c>
      <c r="G55" s="2">
        <f t="shared" si="3"/>
        <v>-3.3037652024634596</v>
      </c>
      <c r="H55" s="2">
        <f t="shared" si="4"/>
        <v>-3.3026660205466341</v>
      </c>
      <c r="I55" s="8">
        <f t="shared" si="5"/>
        <v>46.118190550414695</v>
      </c>
    </row>
    <row r="56" spans="3:9" x14ac:dyDescent="0.25">
      <c r="C56" s="3">
        <f t="shared" si="0"/>
        <v>2.25</v>
      </c>
      <c r="D56" s="3"/>
      <c r="E56" s="2">
        <f t="shared" si="1"/>
        <v>-3.3026660209824228</v>
      </c>
      <c r="F56" s="2">
        <f t="shared" si="2"/>
        <v>-3.3015639974353772</v>
      </c>
      <c r="G56" s="2">
        <f t="shared" si="3"/>
        <v>-3.3015643656916609</v>
      </c>
      <c r="H56" s="2">
        <f t="shared" si="4"/>
        <v>-3.3004594913237706</v>
      </c>
      <c r="I56" s="8">
        <f t="shared" si="5"/>
        <v>45.953112365093361</v>
      </c>
    </row>
    <row r="57" spans="3:9" x14ac:dyDescent="0.25">
      <c r="C57" s="3">
        <f t="shared" si="0"/>
        <v>2.2999999999999998</v>
      </c>
      <c r="D57" s="3"/>
      <c r="E57" s="2">
        <f t="shared" si="1"/>
        <v>-3.3004594917656633</v>
      </c>
      <c r="F57" s="2">
        <f t="shared" si="2"/>
        <v>-3.299351755935489</v>
      </c>
      <c r="G57" s="2">
        <f t="shared" si="3"/>
        <v>-3.2993521282693226</v>
      </c>
      <c r="H57" s="2">
        <f t="shared" si="4"/>
        <v>-3.2982415217127983</v>
      </c>
      <c r="I57" s="8">
        <f t="shared" si="5"/>
        <v>45.788144791910959</v>
      </c>
    </row>
    <row r="58" spans="3:9" x14ac:dyDescent="0.25">
      <c r="C58" s="3">
        <f t="shared" si="0"/>
        <v>2.3499999999999996</v>
      </c>
      <c r="D58" s="3"/>
      <c r="E58" s="2">
        <f t="shared" si="1"/>
        <v>-3.2982415221608941</v>
      </c>
      <c r="F58" s="2">
        <f t="shared" si="2"/>
        <v>-3.2971280341466498</v>
      </c>
      <c r="G58" s="2">
        <f t="shared" si="3"/>
        <v>-3.2971284106116188</v>
      </c>
      <c r="H58" s="2">
        <f t="shared" si="4"/>
        <v>-3.2960120318015447</v>
      </c>
      <c r="I58" s="8">
        <f t="shared" si="5"/>
        <v>45.623288404881968</v>
      </c>
    </row>
    <row r="59" spans="3:9" x14ac:dyDescent="0.25">
      <c r="C59" s="3">
        <f t="shared" si="0"/>
        <v>2.3999999999999995</v>
      </c>
      <c r="D59" s="3"/>
      <c r="E59" s="2">
        <f t="shared" si="1"/>
        <v>-3.2960120322559447</v>
      </c>
      <c r="F59" s="2">
        <f t="shared" si="2"/>
        <v>-3.2948927518279358</v>
      </c>
      <c r="G59" s="2">
        <f t="shared" si="3"/>
        <v>-3.2948931324784296</v>
      </c>
      <c r="H59" s="2">
        <f t="shared" si="4"/>
        <v>-3.2937709410197242</v>
      </c>
      <c r="I59" s="8">
        <f t="shared" si="5"/>
        <v>45.458543782032898</v>
      </c>
    </row>
    <row r="60" spans="3:9" x14ac:dyDescent="0.25">
      <c r="C60" s="3">
        <f t="shared" si="0"/>
        <v>2.4499999999999993</v>
      </c>
      <c r="D60" s="3"/>
      <c r="E60" s="2">
        <f t="shared" si="1"/>
        <v>-3.2937709414805285</v>
      </c>
      <c r="F60" s="2">
        <f t="shared" si="2"/>
        <v>-3.2926458280774771</v>
      </c>
      <c r="G60" s="2">
        <f t="shared" si="3"/>
        <v>-3.2926462129687022</v>
      </c>
      <c r="H60" s="2">
        <f t="shared" si="4"/>
        <v>-3.2915181681332779</v>
      </c>
      <c r="I60" s="8">
        <f t="shared" si="5"/>
        <v>45.293911505435346</v>
      </c>
    </row>
    <row r="61" spans="3:9" x14ac:dyDescent="0.25">
      <c r="C61" s="3">
        <f t="shared" si="0"/>
        <v>2.4999999999999991</v>
      </c>
      <c r="D61" s="3"/>
      <c r="E61" s="2">
        <f t="shared" si="1"/>
        <v>-3.291518168600593</v>
      </c>
      <c r="F61" s="2">
        <f t="shared" si="2"/>
        <v>-3.2903871813267864</v>
      </c>
      <c r="G61" s="2">
        <f t="shared" si="3"/>
        <v>-3.290387570514778</v>
      </c>
      <c r="H61" s="2">
        <f t="shared" si="4"/>
        <v>-3.2892536312386866</v>
      </c>
      <c r="I61" s="8">
        <f t="shared" si="5"/>
        <v>45.129392161239323</v>
      </c>
    </row>
    <row r="62" spans="3:9" x14ac:dyDescent="0.25">
      <c r="C62" s="3">
        <f t="shared" si="0"/>
        <v>2.5499999999999989</v>
      </c>
      <c r="D62" s="3"/>
      <c r="E62" s="2">
        <f t="shared" si="1"/>
        <v>-3.2892536317126164</v>
      </c>
      <c r="F62" s="2">
        <f t="shared" si="2"/>
        <v>-3.2881167293350444</v>
      </c>
      <c r="G62" s="2">
        <f t="shared" si="3"/>
        <v>-3.2881171228766819</v>
      </c>
      <c r="H62" s="2">
        <f t="shared" si="4"/>
        <v>-3.2869772477572301</v>
      </c>
      <c r="I62" s="8">
        <f t="shared" si="5"/>
        <v>44.964986339706883</v>
      </c>
    </row>
    <row r="63" spans="3:9" x14ac:dyDescent="0.25">
      <c r="C63" s="3">
        <f t="shared" si="0"/>
        <v>2.5999999999999988</v>
      </c>
      <c r="D63" s="3"/>
      <c r="E63" s="2">
        <f t="shared" si="1"/>
        <v>-3.286977248237883</v>
      </c>
      <c r="F63" s="2">
        <f t="shared" si="2"/>
        <v>-3.2858343891833441</v>
      </c>
      <c r="G63" s="2">
        <f t="shared" si="3"/>
        <v>-3.2858347871363649</v>
      </c>
      <c r="H63" s="2">
        <f t="shared" si="4"/>
        <v>-3.2846889344292216</v>
      </c>
      <c r="I63" s="8">
        <f t="shared" si="5"/>
        <v>44.800694635245996</v>
      </c>
    </row>
    <row r="64" spans="3:9" x14ac:dyDescent="0.25">
      <c r="C64" s="3">
        <f t="shared" si="0"/>
        <v>2.6499999999999986</v>
      </c>
      <c r="D64" s="3"/>
      <c r="E64" s="2">
        <f t="shared" si="1"/>
        <v>-3.2846889349167077</v>
      </c>
      <c r="F64" s="2">
        <f t="shared" si="2"/>
        <v>-3.2835400772689032</v>
      </c>
      <c r="G64" s="2">
        <f t="shared" si="3"/>
        <v>-3.2835404796919163</v>
      </c>
      <c r="H64" s="2">
        <f t="shared" si="4"/>
        <v>-3.2823886073081914</v>
      </c>
      <c r="I64" s="8">
        <f t="shared" si="5"/>
        <v>44.636517646444773</v>
      </c>
    </row>
    <row r="65" spans="3:9" x14ac:dyDescent="0.25">
      <c r="C65" s="3">
        <f t="shared" si="0"/>
        <v>2.6999999999999984</v>
      </c>
      <c r="D65" s="3"/>
      <c r="E65" s="2">
        <f t="shared" si="1"/>
        <v>-3.2823886078026216</v>
      </c>
      <c r="F65" s="2">
        <f t="shared" si="2"/>
        <v>-3.2812337092992316</v>
      </c>
      <c r="G65" s="2">
        <f t="shared" si="3"/>
        <v>-3.2812341162517331</v>
      </c>
      <c r="H65" s="2">
        <f t="shared" si="4"/>
        <v>-3.2800761817550432</v>
      </c>
      <c r="I65" s="8">
        <f t="shared" si="5"/>
        <v>44.472455976105941</v>
      </c>
    </row>
    <row r="66" spans="3:9" x14ac:dyDescent="0.25">
      <c r="C66" s="3">
        <f t="shared" si="0"/>
        <v>2.7499999999999982</v>
      </c>
      <c r="D66" s="3"/>
      <c r="E66" s="2">
        <f t="shared" si="1"/>
        <v>-3.2800761822565319</v>
      </c>
      <c r="F66" s="2">
        <f t="shared" si="2"/>
        <v>-3.2789152002862645</v>
      </c>
      <c r="G66" s="2">
        <f t="shared" si="3"/>
        <v>-3.2789156118286509</v>
      </c>
      <c r="H66" s="2">
        <f t="shared" si="4"/>
        <v>-3.2777515724321642</v>
      </c>
      <c r="I66" s="8">
        <f t="shared" si="5"/>
        <v>44.308510231281623</v>
      </c>
    </row>
    <row r="67" spans="3:9" x14ac:dyDescent="0.25">
      <c r="C67" s="3">
        <f t="shared" si="0"/>
        <v>2.799999999999998</v>
      </c>
      <c r="D67" s="3"/>
      <c r="E67" s="2">
        <f t="shared" si="1"/>
        <v>-3.2777515729408266</v>
      </c>
      <c r="F67" s="2">
        <f t="shared" si="2"/>
        <v>-3.2765844645404565</v>
      </c>
      <c r="G67" s="2">
        <f t="shared" si="3"/>
        <v>-3.2765848807340405</v>
      </c>
      <c r="H67" s="2">
        <f t="shared" si="4"/>
        <v>-3.2754146932974999</v>
      </c>
      <c r="I67" s="8">
        <f t="shared" si="5"/>
        <v>44.144681023308394</v>
      </c>
    </row>
    <row r="68" spans="3:9" x14ac:dyDescent="0.25">
      <c r="C68" s="3">
        <f t="shared" si="0"/>
        <v>2.8499999999999979</v>
      </c>
      <c r="D68" s="3"/>
      <c r="E68" s="2">
        <f t="shared" si="1"/>
        <v>-3.2754146938134543</v>
      </c>
      <c r="F68" s="2">
        <f t="shared" si="2"/>
        <v>-3.2742414156648332</v>
      </c>
      <c r="G68" s="2">
        <f t="shared" si="3"/>
        <v>-3.2742418365718615</v>
      </c>
      <c r="H68" s="2">
        <f t="shared" si="4"/>
        <v>-3.2730654575985918</v>
      </c>
      <c r="I68" s="8">
        <f t="shared" si="5"/>
        <v>43.980968967842685</v>
      </c>
    </row>
    <row r="69" spans="3:9" x14ac:dyDescent="0.25">
      <c r="C69" s="3">
        <f t="shared" si="0"/>
        <v>2.8999999999999977</v>
      </c>
      <c r="D69" s="3"/>
      <c r="E69" s="2">
        <f t="shared" si="1"/>
        <v>-3.273065458121958</v>
      </c>
      <c r="F69" s="2">
        <f t="shared" si="2"/>
        <v>-3.2718859665490174</v>
      </c>
      <c r="G69" s="2">
        <f t="shared" si="3"/>
        <v>-3.2718863922326817</v>
      </c>
      <c r="H69" s="2">
        <f t="shared" si="4"/>
        <v>-3.2707037778665757</v>
      </c>
      <c r="I69" s="8">
        <f t="shared" si="5"/>
        <v>43.817374684896421</v>
      </c>
    </row>
    <row r="70" spans="3:9" x14ac:dyDescent="0.25">
      <c r="C70" s="3">
        <f t="shared" si="0"/>
        <v>2.9499999999999975</v>
      </c>
      <c r="D70" s="3"/>
      <c r="E70" s="2">
        <f t="shared" si="1"/>
        <v>-3.2707037783974773</v>
      </c>
      <c r="F70" s="2">
        <f t="shared" si="2"/>
        <v>-3.2695180293632031</v>
      </c>
      <c r="G70" s="2">
        <f t="shared" si="3"/>
        <v>-3.2695184598876592</v>
      </c>
      <c r="H70" s="2">
        <f t="shared" si="4"/>
        <v>-3.268329565910149</v>
      </c>
      <c r="I70" s="8">
        <f t="shared" si="5"/>
        <v>43.653898798873009</v>
      </c>
    </row>
    <row r="71" spans="3:9" x14ac:dyDescent="0.25">
      <c r="C71" s="3">
        <f t="shared" si="0"/>
        <v>2.9999999999999973</v>
      </c>
      <c r="D71" s="3"/>
      <c r="E71" s="2">
        <f t="shared" si="1"/>
        <v>-3.2683295664487093</v>
      </c>
      <c r="F71" s="2">
        <f t="shared" si="2"/>
        <v>-3.2671375155521005</v>
      </c>
      <c r="G71" s="2">
        <f t="shared" si="3"/>
        <v>-3.2671379509824843</v>
      </c>
      <c r="H71" s="2">
        <f t="shared" si="4"/>
        <v>-3.2659427328094872</v>
      </c>
      <c r="I71" s="8">
        <f t="shared" si="5"/>
        <v>43.490541938603613</v>
      </c>
    </row>
    <row r="72" spans="3:9" x14ac:dyDescent="0.25">
      <c r="C72" s="3">
        <f t="shared" si="0"/>
        <v>3.0499999999999972</v>
      </c>
      <c r="D72" s="3"/>
      <c r="E72" s="2">
        <f t="shared" si="1"/>
        <v>-3.2659427333558337</v>
      </c>
      <c r="F72" s="2">
        <f t="shared" si="2"/>
        <v>-3.2647443358288464</v>
      </c>
      <c r="G72" s="2">
        <f t="shared" si="3"/>
        <v>-3.2647447762312884</v>
      </c>
      <c r="H72" s="2">
        <f t="shared" si="4"/>
        <v>-3.2635431889101443</v>
      </c>
      <c r="I72" s="8">
        <f t="shared" si="5"/>
        <v>43.327304737383727</v>
      </c>
    </row>
    <row r="73" spans="3:9" x14ac:dyDescent="0.25">
      <c r="C73" s="3">
        <f t="shared" si="0"/>
        <v>3.099999999999997</v>
      </c>
      <c r="D73" s="3"/>
      <c r="E73" s="2">
        <f t="shared" si="1"/>
        <v>-3.2635431894644067</v>
      </c>
      <c r="F73" s="2">
        <f t="shared" si="2"/>
        <v>-3.2623384001688724</v>
      </c>
      <c r="G73" s="2">
        <f t="shared" si="3"/>
        <v>-3.2623388456105169</v>
      </c>
      <c r="H73" s="2">
        <f t="shared" si="4"/>
        <v>-3.2611308438168956</v>
      </c>
      <c r="I73" s="8">
        <f t="shared" si="5"/>
        <v>43.164187833010061</v>
      </c>
    </row>
    <row r="74" spans="3:9" x14ac:dyDescent="0.25">
      <c r="C74" s="3">
        <f t="shared" si="0"/>
        <v>3.1499999999999968</v>
      </c>
      <c r="D74" s="3"/>
      <c r="E74" s="2">
        <f t="shared" si="1"/>
        <v>-3.2611308443792049</v>
      </c>
      <c r="F74" s="2">
        <f t="shared" si="2"/>
        <v>-3.2599196178037415</v>
      </c>
      <c r="G74" s="2">
        <f t="shared" si="3"/>
        <v>-3.2599200683527614</v>
      </c>
      <c r="H74" s="2">
        <f t="shared" si="4"/>
        <v>-3.2587056063875619</v>
      </c>
      <c r="I74" s="8">
        <f t="shared" si="5"/>
        <v>43.001191867817731</v>
      </c>
    </row>
    <row r="75" spans="3:9" x14ac:dyDescent="0.25">
      <c r="C75" s="3">
        <f t="shared" si="0"/>
        <v>3.1999999999999966</v>
      </c>
      <c r="D75" s="3"/>
      <c r="E75" s="2">
        <f t="shared" si="1"/>
        <v>-3.2587056069580522</v>
      </c>
      <c r="F75" s="2">
        <f t="shared" si="2"/>
        <v>-3.2574878972149435</v>
      </c>
      <c r="G75" s="2">
        <f t="shared" si="3"/>
        <v>-3.2574883529405589</v>
      </c>
      <c r="H75" s="2">
        <f t="shared" si="4"/>
        <v>-3.2562673847267893</v>
      </c>
      <c r="I75" s="8">
        <f t="shared" si="5"/>
        <v>42.838317488717763</v>
      </c>
    </row>
    <row r="76" spans="3:9" x14ac:dyDescent="0.25">
      <c r="C76" s="3">
        <f t="shared" ref="C76:C139" si="10">C75+dV</f>
        <v>3.2499999999999964</v>
      </c>
      <c r="D76" s="3"/>
      <c r="E76" s="2">
        <f t="shared" ref="E76:E139" si="11">-k*I75/(1+KA*I75)/vo</f>
        <v>-3.2562673853055975</v>
      </c>
      <c r="F76" s="2">
        <f t="shared" ref="F76:F139" si="12">-k*(I75+dV*E76/2)/(1+KA*(I75+dV*E76/2))/vo</f>
        <v>-3.2550431461276643</v>
      </c>
      <c r="G76" s="2">
        <f t="shared" ref="G76:G139" si="13">-k*(I75+dV*F76/2)/(1+KA*(I75+dV*F76/2))/vo</f>
        <v>-3.2550436071001609</v>
      </c>
      <c r="H76" s="2">
        <f t="shared" ref="H76:H139" si="14">-k*(I75+dV*G76)/(1+KA*(I75+dV*G76))/vo</f>
        <v>-3.2538160861797927</v>
      </c>
      <c r="I76" s="8">
        <f t="shared" ref="I76:I139" si="15">I75+dV*(E76+2*F76+2*G76+H76)/6</f>
        <v>42.675565347234922</v>
      </c>
    </row>
    <row r="77" spans="3:9" x14ac:dyDescent="0.25">
      <c r="C77" s="3">
        <f t="shared" si="10"/>
        <v>3.2999999999999963</v>
      </c>
      <c r="D77" s="3"/>
      <c r="E77" s="2">
        <f t="shared" si="11"/>
        <v>-3.253816086767058</v>
      </c>
      <c r="F77" s="2">
        <f t="shared" si="12"/>
        <v>-3.2525852715045143</v>
      </c>
      <c r="G77" s="2">
        <f t="shared" si="13"/>
        <v>-3.2525857377952589</v>
      </c>
      <c r="H77" s="2">
        <f t="shared" si="14"/>
        <v>-3.2513516173260752</v>
      </c>
      <c r="I77" s="8">
        <f t="shared" si="15"/>
        <v>42.512936099545819</v>
      </c>
    </row>
    <row r="78" spans="3:9" x14ac:dyDescent="0.25">
      <c r="C78" s="3">
        <f t="shared" si="10"/>
        <v>3.3499999999999961</v>
      </c>
      <c r="D78" s="3"/>
      <c r="E78" s="2">
        <f t="shared" si="11"/>
        <v>-3.2513516179219395</v>
      </c>
      <c r="F78" s="2">
        <f t="shared" si="12"/>
        <v>-3.2501141795392194</v>
      </c>
      <c r="G78" s="2">
        <f t="shared" si="13"/>
        <v>-3.2501146512206822</v>
      </c>
      <c r="H78" s="2">
        <f t="shared" si="14"/>
        <v>-3.2488738839731011</v>
      </c>
      <c r="I78" s="8">
        <f t="shared" si="15"/>
        <v>42.350430406517361</v>
      </c>
    </row>
    <row r="79" spans="3:9" x14ac:dyDescent="0.25">
      <c r="C79" s="3">
        <f t="shared" si="10"/>
        <v>3.3999999999999959</v>
      </c>
      <c r="D79" s="3"/>
      <c r="E79" s="2">
        <f t="shared" si="11"/>
        <v>-3.2488738845777081</v>
      </c>
      <c r="F79" s="2">
        <f t="shared" si="12"/>
        <v>-3.2476297756502901</v>
      </c>
      <c r="G79" s="2">
        <f t="shared" si="13"/>
        <v>-3.2476302527960592</v>
      </c>
      <c r="H79" s="2">
        <f t="shared" si="14"/>
        <v>-3.2463827911499417</v>
      </c>
      <c r="I79" s="8">
        <f t="shared" si="15"/>
        <v>42.188048933745527</v>
      </c>
    </row>
    <row r="80" spans="3:9" x14ac:dyDescent="0.25">
      <c r="C80" s="3">
        <f t="shared" si="10"/>
        <v>3.4499999999999957</v>
      </c>
      <c r="D80" s="3"/>
      <c r="E80" s="2">
        <f t="shared" si="11"/>
        <v>-3.2463827917634398</v>
      </c>
      <c r="F80" s="2">
        <f t="shared" si="12"/>
        <v>-3.2451319644746426</v>
      </c>
      <c r="G80" s="2">
        <f t="shared" si="13"/>
        <v>-3.2451324471594458</v>
      </c>
      <c r="H80" s="2">
        <f t="shared" si="14"/>
        <v>-3.2438782431008923</v>
      </c>
      <c r="I80" s="8">
        <f t="shared" si="15"/>
        <v>42.025792351594426</v>
      </c>
    </row>
    <row r="81" spans="3:9" x14ac:dyDescent="0.25">
      <c r="C81" s="3">
        <f t="shared" si="10"/>
        <v>3.4999999999999956</v>
      </c>
      <c r="D81" s="3"/>
      <c r="E81" s="2">
        <f t="shared" si="11"/>
        <v>-3.2438782437234313</v>
      </c>
      <c r="F81" s="2">
        <f t="shared" si="12"/>
        <v>-3.2426206498612018</v>
      </c>
      <c r="G81" s="2">
        <f t="shared" si="13"/>
        <v>-3.2426211381609242</v>
      </c>
      <c r="H81" s="2">
        <f t="shared" si="14"/>
        <v>-3.241360143279048</v>
      </c>
      <c r="I81" s="8">
        <f t="shared" si="15"/>
        <v>41.863661335235705</v>
      </c>
    </row>
    <row r="82" spans="3:9" x14ac:dyDescent="0.25">
      <c r="C82" s="3">
        <f t="shared" si="10"/>
        <v>3.5499999999999954</v>
      </c>
      <c r="D82" s="3"/>
      <c r="E82" s="2">
        <f t="shared" si="11"/>
        <v>-3.2413601439107791</v>
      </c>
      <c r="F82" s="2">
        <f t="shared" si="12"/>
        <v>-3.2400957348644592</v>
      </c>
      <c r="G82" s="2">
        <f t="shared" si="13"/>
        <v>-3.2400962288561637</v>
      </c>
      <c r="H82" s="2">
        <f t="shared" si="14"/>
        <v>-3.2388283943398521</v>
      </c>
      <c r="I82" s="8">
        <f t="shared" si="15"/>
        <v>41.701656564688271</v>
      </c>
    </row>
    <row r="83" spans="3:9" x14ac:dyDescent="0.25">
      <c r="C83" s="3">
        <f t="shared" si="10"/>
        <v>3.5999999999999952</v>
      </c>
      <c r="D83" s="3"/>
      <c r="E83" s="2">
        <f t="shared" si="11"/>
        <v>-3.2388283949809309</v>
      </c>
      <c r="F83" s="2">
        <f t="shared" si="12"/>
        <v>-3.2375571217380088</v>
      </c>
      <c r="G83" s="2">
        <f t="shared" si="13"/>
        <v>-3.237557621499958</v>
      </c>
      <c r="H83" s="2">
        <f t="shared" si="14"/>
        <v>-3.2362828981346161</v>
      </c>
      <c r="I83" s="8">
        <f t="shared" si="15"/>
        <v>41.539778724858344</v>
      </c>
    </row>
    <row r="84" spans="3:9" x14ac:dyDescent="0.25">
      <c r="C84" s="3">
        <f t="shared" si="10"/>
        <v>3.649999999999995</v>
      </c>
      <c r="D84" s="3"/>
      <c r="E84" s="2">
        <f t="shared" si="11"/>
        <v>-3.2362828987852019</v>
      </c>
      <c r="F84" s="2">
        <f t="shared" si="12"/>
        <v>-3.2350047119280521</v>
      </c>
      <c r="G84" s="2">
        <f t="shared" si="13"/>
        <v>-3.2350052175397233</v>
      </c>
      <c r="H84" s="2">
        <f t="shared" si="14"/>
        <v>-3.2337235557040054</v>
      </c>
      <c r="I84" s="8">
        <f t="shared" si="15"/>
        <v>41.378028505579806</v>
      </c>
    </row>
    <row r="85" spans="3:9" x14ac:dyDescent="0.25">
      <c r="C85" s="3">
        <f t="shared" si="10"/>
        <v>3.6999999999999948</v>
      </c>
      <c r="D85" s="3"/>
      <c r="E85" s="2">
        <f t="shared" si="11"/>
        <v>-3.2337235563642595</v>
      </c>
      <c r="F85" s="2">
        <f t="shared" si="12"/>
        <v>-3.2324384060668625</v>
      </c>
      <c r="G85" s="2">
        <f t="shared" si="13"/>
        <v>-3.2324389176089738</v>
      </c>
      <c r="H85" s="2">
        <f t="shared" si="14"/>
        <v>-3.2311502672714982</v>
      </c>
      <c r="I85" s="8">
        <f t="shared" si="15"/>
        <v>41.21640660165491</v>
      </c>
    </row>
    <row r="86" spans="3:9" x14ac:dyDescent="0.25">
      <c r="C86" s="3">
        <f t="shared" si="10"/>
        <v>3.7499999999999947</v>
      </c>
      <c r="D86" s="3"/>
      <c r="E86" s="2">
        <f t="shared" si="11"/>
        <v>-3.2311502679415862</v>
      </c>
      <c r="F86" s="2">
        <f t="shared" si="12"/>
        <v>-3.229858103966238</v>
      </c>
      <c r="G86" s="2">
        <f t="shared" si="13"/>
        <v>-3.2298586215207665</v>
      </c>
      <c r="H86" s="2">
        <f t="shared" si="14"/>
        <v>-3.2285629322368146</v>
      </c>
      <c r="I86" s="8">
        <f t="shared" si="15"/>
        <v>41.054913712895306</v>
      </c>
    </row>
    <row r="87" spans="3:9" x14ac:dyDescent="0.25">
      <c r="C87" s="3">
        <f t="shared" si="10"/>
        <v>3.7999999999999945</v>
      </c>
      <c r="D87" s="3"/>
      <c r="E87" s="2">
        <f t="shared" si="11"/>
        <v>-3.2285629329169039</v>
      </c>
      <c r="F87" s="2">
        <f t="shared" si="12"/>
        <v>-3.2272637046109063</v>
      </c>
      <c r="G87" s="2">
        <f t="shared" si="13"/>
        <v>-3.2272642282611139</v>
      </c>
      <c r="H87" s="2">
        <f t="shared" si="14"/>
        <v>-3.2259614491693163</v>
      </c>
      <c r="I87" s="8">
        <f t="shared" si="15"/>
        <v>40.893550544163389</v>
      </c>
    </row>
    <row r="88" spans="3:9" x14ac:dyDescent="0.25">
      <c r="C88" s="3">
        <f t="shared" si="10"/>
        <v>3.8499999999999943</v>
      </c>
      <c r="D88" s="3"/>
      <c r="E88" s="2">
        <f t="shared" si="11"/>
        <v>-3.2259614498595761</v>
      </c>
      <c r="F88" s="2">
        <f t="shared" si="12"/>
        <v>-3.2246551061519217</v>
      </c>
      <c r="G88" s="2">
        <f t="shared" si="13"/>
        <v>-3.2246556359823697</v>
      </c>
      <c r="H88" s="2">
        <f t="shared" si="14"/>
        <v>-3.2233457158013805</v>
      </c>
      <c r="I88" s="8">
        <f t="shared" si="15"/>
        <v>40.732317805413977</v>
      </c>
    </row>
    <row r="89" spans="3:9" x14ac:dyDescent="0.25">
      <c r="C89" s="3">
        <f t="shared" si="10"/>
        <v>3.8999999999999941</v>
      </c>
      <c r="D89" s="3"/>
      <c r="E89" s="2">
        <f t="shared" si="11"/>
        <v>-3.2233457165019859</v>
      </c>
      <c r="F89" s="2">
        <f t="shared" si="12"/>
        <v>-3.2220322059000175</v>
      </c>
      <c r="G89" s="2">
        <f t="shared" si="13"/>
        <v>-3.2220327419965953</v>
      </c>
      <c r="H89" s="2">
        <f t="shared" si="14"/>
        <v>-3.2207156290217496</v>
      </c>
      <c r="I89" s="8">
        <f t="shared" si="15"/>
        <v>40.571216211736335</v>
      </c>
    </row>
    <row r="90" spans="3:9" x14ac:dyDescent="0.25">
      <c r="C90" s="3">
        <f t="shared" si="10"/>
        <v>3.949999999999994</v>
      </c>
      <c r="D90" s="3"/>
      <c r="E90" s="2">
        <f t="shared" si="11"/>
        <v>-3.2207156297328785</v>
      </c>
      <c r="F90" s="2">
        <f t="shared" si="12"/>
        <v>-3.2193949003189459</v>
      </c>
      <c r="G90" s="2">
        <f t="shared" si="13"/>
        <v>-3.21939544276889</v>
      </c>
      <c r="H90" s="2">
        <f t="shared" si="14"/>
        <v>-3.218071084868853</v>
      </c>
      <c r="I90" s="8">
        <f t="shared" si="15"/>
        <v>40.41024648339652</v>
      </c>
    </row>
    <row r="91" spans="3:9" x14ac:dyDescent="0.25">
      <c r="C91" s="3">
        <f t="shared" si="10"/>
        <v>3.9999999999999938</v>
      </c>
      <c r="D91" s="3"/>
      <c r="E91" s="2">
        <f t="shared" si="11"/>
        <v>-3.2180710855906858</v>
      </c>
      <c r="F91" s="2">
        <f t="shared" si="12"/>
        <v>-3.2167430850187846</v>
      </c>
      <c r="G91" s="2">
        <f t="shared" si="13"/>
        <v>-3.2167436339107054</v>
      </c>
      <c r="H91" s="2">
        <f t="shared" si="14"/>
        <v>-3.2154119785241018</v>
      </c>
      <c r="I91" s="8">
        <f t="shared" si="15"/>
        <v>40.249409345880075</v>
      </c>
    </row>
    <row r="92" spans="3:9" x14ac:dyDescent="0.25">
      <c r="C92" s="3">
        <f t="shared" si="10"/>
        <v>4.0499999999999936</v>
      </c>
      <c r="D92" s="3"/>
      <c r="E92" s="2">
        <f t="shared" si="11"/>
        <v>-3.2154119792568241</v>
      </c>
      <c r="F92" s="2">
        <f t="shared" si="12"/>
        <v>-3.2140766547492263</v>
      </c>
      <c r="G92" s="2">
        <f t="shared" si="13"/>
        <v>-3.214077210173127</v>
      </c>
      <c r="H92" s="2">
        <f t="shared" si="14"/>
        <v>-3.2127382043051718</v>
      </c>
      <c r="I92" s="8">
        <f t="shared" si="15"/>
        <v>40.088705529935019</v>
      </c>
    </row>
    <row r="93" spans="3:9" x14ac:dyDescent="0.25">
      <c r="C93" s="3">
        <f t="shared" si="10"/>
        <v>4.0999999999999934</v>
      </c>
      <c r="D93" s="3"/>
      <c r="E93" s="2">
        <f t="shared" si="11"/>
        <v>-3.2127382050489697</v>
      </c>
      <c r="F93" s="2">
        <f t="shared" si="12"/>
        <v>-3.2113955033928385</v>
      </c>
      <c r="G93" s="2">
        <f t="shared" si="13"/>
        <v>-3.2113960654401437</v>
      </c>
      <c r="H93" s="2">
        <f t="shared" si="14"/>
        <v>-3.2100496556592453</v>
      </c>
      <c r="I93" s="8">
        <f t="shared" si="15"/>
        <v>39.928135771615231</v>
      </c>
    </row>
    <row r="94" spans="3:9" x14ac:dyDescent="0.25">
      <c r="C94" s="3">
        <f t="shared" si="10"/>
        <v>4.1499999999999932</v>
      </c>
      <c r="D94" s="3"/>
      <c r="E94" s="2">
        <f t="shared" si="11"/>
        <v>-3.2100496564143115</v>
      </c>
      <c r="F94" s="2">
        <f t="shared" si="12"/>
        <v>-3.208699523958308</v>
      </c>
      <c r="G94" s="2">
        <f t="shared" si="13"/>
        <v>-3.2087000927218838</v>
      </c>
      <c r="H94" s="2">
        <f t="shared" si="14"/>
        <v>-3.2073462251562517</v>
      </c>
      <c r="I94" s="8">
        <f t="shared" si="15"/>
        <v>39.767700812324144</v>
      </c>
    </row>
    <row r="95" spans="3:9" x14ac:dyDescent="0.25">
      <c r="C95" s="3">
        <f t="shared" si="10"/>
        <v>4.1999999999999931</v>
      </c>
      <c r="D95" s="3"/>
      <c r="E95" s="2">
        <f t="shared" si="11"/>
        <v>-3.2073462259227798</v>
      </c>
      <c r="F95" s="2">
        <f t="shared" si="12"/>
        <v>-3.2059886085736609</v>
      </c>
      <c r="G95" s="2">
        <f t="shared" si="13"/>
        <v>-3.2059891841478434</v>
      </c>
      <c r="H95" s="2">
        <f t="shared" si="14"/>
        <v>-3.2046278044820729</v>
      </c>
      <c r="I95" s="8">
        <f t="shared" si="15"/>
        <v>39.607401398858748</v>
      </c>
    </row>
    <row r="96" spans="3:9" x14ac:dyDescent="0.25">
      <c r="C96" s="3">
        <f t="shared" si="10"/>
        <v>4.2499999999999929</v>
      </c>
      <c r="D96" s="3"/>
      <c r="E96" s="2">
        <f t="shared" si="11"/>
        <v>-3.2046278052602628</v>
      </c>
      <c r="F96" s="2">
        <f t="shared" si="12"/>
        <v>-3.203262648479464</v>
      </c>
      <c r="G96" s="2">
        <f t="shared" si="13"/>
        <v>-3.2032632309600815</v>
      </c>
      <c r="H96" s="2">
        <f t="shared" si="14"/>
        <v>-3.2018942844317402</v>
      </c>
      <c r="I96" s="8">
        <f t="shared" si="15"/>
        <v>39.447238283453991</v>
      </c>
    </row>
    <row r="97" spans="3:9" x14ac:dyDescent="0.25">
      <c r="C97" s="3">
        <f t="shared" si="10"/>
        <v>4.2999999999999927</v>
      </c>
      <c r="D97" s="3"/>
      <c r="E97" s="2">
        <f t="shared" si="11"/>
        <v>-3.2018942852217949</v>
      </c>
      <c r="F97" s="2">
        <f t="shared" si="12"/>
        <v>-3.2005215340220081</v>
      </c>
      <c r="G97" s="2">
        <f t="shared" si="13"/>
        <v>-3.2005221235064099</v>
      </c>
      <c r="H97" s="2">
        <f t="shared" si="14"/>
        <v>-3.1991455549026071</v>
      </c>
      <c r="I97" s="8">
        <f t="shared" si="15"/>
        <v>39.287212223827481</v>
      </c>
    </row>
    <row r="98" spans="3:9" x14ac:dyDescent="0.25">
      <c r="C98" s="3">
        <f t="shared" si="10"/>
        <v>4.3499999999999925</v>
      </c>
      <c r="D98" s="3"/>
      <c r="E98" s="2">
        <f t="shared" si="11"/>
        <v>-3.1991455557047335</v>
      </c>
      <c r="F98" s="2">
        <f t="shared" si="12"/>
        <v>-3.197765154646476</v>
      </c>
      <c r="G98" s="2">
        <f t="shared" si="13"/>
        <v>-3.1977657512335571</v>
      </c>
      <c r="H98" s="2">
        <f t="shared" si="14"/>
        <v>-3.1963815048875106</v>
      </c>
      <c r="I98" s="8">
        <f t="shared" si="15"/>
        <v>39.127323983224542</v>
      </c>
    </row>
    <row r="99" spans="3:9" x14ac:dyDescent="0.25">
      <c r="C99" s="3">
        <f t="shared" si="10"/>
        <v>4.3999999999999924</v>
      </c>
      <c r="D99" s="3"/>
      <c r="E99" s="2">
        <f t="shared" si="11"/>
        <v>-3.1963815057019178</v>
      </c>
      <c r="F99" s="2">
        <f t="shared" si="12"/>
        <v>-3.1949933988900949</v>
      </c>
      <c r="G99" s="2">
        <f t="shared" si="13"/>
        <v>-3.1949940026803207</v>
      </c>
      <c r="H99" s="2">
        <f t="shared" si="14"/>
        <v>-3.1936020224679105</v>
      </c>
      <c r="I99" s="8">
        <f t="shared" si="15"/>
        <v>38.96757433046362</v>
      </c>
    </row>
    <row r="100" spans="3:9" x14ac:dyDescent="0.25">
      <c r="C100" s="3">
        <f t="shared" si="10"/>
        <v>4.4499999999999922</v>
      </c>
      <c r="D100" s="3"/>
      <c r="E100" s="2">
        <f t="shared" si="11"/>
        <v>-3.1936020232948135</v>
      </c>
      <c r="F100" s="2">
        <f t="shared" si="12"/>
        <v>-3.1922061543752682</v>
      </c>
      <c r="G100" s="2">
        <f t="shared" si="13"/>
        <v>-3.1922067654707056</v>
      </c>
      <c r="H100" s="2">
        <f t="shared" si="14"/>
        <v>-3.1908069948070277</v>
      </c>
      <c r="I100" s="8">
        <f t="shared" si="15"/>
        <v>38.807964039982004</v>
      </c>
    </row>
    <row r="101" spans="3:9" x14ac:dyDescent="0.25">
      <c r="C101" s="3">
        <f t="shared" si="10"/>
        <v>4.499999999999992</v>
      </c>
      <c r="D101" s="3"/>
      <c r="E101" s="2">
        <f t="shared" si="11"/>
        <v>-3.1908069956466463</v>
      </c>
      <c r="F101" s="2">
        <f t="shared" si="12"/>
        <v>-3.1894033078027078</v>
      </c>
      <c r="G101" s="2">
        <f t="shared" si="13"/>
        <v>-3.1894039263070497</v>
      </c>
      <c r="H101" s="2">
        <f t="shared" si="14"/>
        <v>-3.1879963081429583</v>
      </c>
      <c r="I101" s="8">
        <f t="shared" si="15"/>
        <v>38.648493891881927</v>
      </c>
    </row>
    <row r="102" spans="3:9" x14ac:dyDescent="0.25">
      <c r="C102" s="3">
        <f t="shared" si="10"/>
        <v>4.5499999999999918</v>
      </c>
      <c r="D102" s="3"/>
      <c r="E102" s="2">
        <f t="shared" si="11"/>
        <v>-3.187996308995515</v>
      </c>
      <c r="F102" s="2">
        <f t="shared" si="12"/>
        <v>-3.1865847449445401</v>
      </c>
      <c r="G102" s="2">
        <f t="shared" si="13"/>
        <v>-3.1865853709631371</v>
      </c>
      <c r="H102" s="2">
        <f t="shared" si="14"/>
        <v>-3.1851698477817827</v>
      </c>
      <c r="I102" s="8">
        <f t="shared" si="15"/>
        <v>38.489164671976987</v>
      </c>
    </row>
    <row r="103" spans="3:9" x14ac:dyDescent="0.25">
      <c r="C103" s="3">
        <f t="shared" si="10"/>
        <v>4.5999999999999917</v>
      </c>
      <c r="D103" s="3"/>
      <c r="E103" s="2">
        <f t="shared" si="11"/>
        <v>-3.1851698486475049</v>
      </c>
      <c r="F103" s="2">
        <f t="shared" si="12"/>
        <v>-3.1837503506374163</v>
      </c>
      <c r="G103" s="2">
        <f t="shared" si="13"/>
        <v>-3.1837509842773013</v>
      </c>
      <c r="H103" s="2">
        <f t="shared" si="14"/>
        <v>-3.1823274980906677</v>
      </c>
      <c r="I103" s="8">
        <f t="shared" si="15"/>
        <v>38.329977171838927</v>
      </c>
    </row>
    <row r="104" spans="3:9" x14ac:dyDescent="0.25">
      <c r="C104" s="3">
        <f t="shared" si="10"/>
        <v>4.6499999999999915</v>
      </c>
      <c r="D104" s="3"/>
      <c r="E104" s="2">
        <f t="shared" si="11"/>
        <v>-3.1823274989697881</v>
      </c>
      <c r="F104" s="2">
        <f t="shared" si="12"/>
        <v>-3.1809000087756054</v>
      </c>
      <c r="G104" s="2">
        <f t="shared" si="13"/>
        <v>-3.1809006501455257</v>
      </c>
      <c r="H104" s="2">
        <f t="shared" si="14"/>
        <v>-3.1794691424909596</v>
      </c>
      <c r="I104" s="8">
        <f t="shared" si="15"/>
        <v>38.170932188844738</v>
      </c>
    </row>
    <row r="105" spans="3:9" x14ac:dyDescent="0.25">
      <c r="C105" s="3">
        <f t="shared" si="10"/>
        <v>4.6999999999999913</v>
      </c>
      <c r="D105" s="3"/>
      <c r="E105" s="2">
        <f t="shared" si="11"/>
        <v>-3.1794691433837134</v>
      </c>
      <c r="F105" s="2">
        <f t="shared" si="12"/>
        <v>-3.178033602304084</v>
      </c>
      <c r="G105" s="2">
        <f t="shared" si="13"/>
        <v>-3.1780342515145281</v>
      </c>
      <c r="H105" s="2">
        <f t="shared" si="14"/>
        <v>-3.1765946634512687</v>
      </c>
      <c r="I105" s="8">
        <f t="shared" si="15"/>
        <v>38.012030526224137</v>
      </c>
    </row>
    <row r="106" spans="3:9" x14ac:dyDescent="0.25">
      <c r="C106" s="3">
        <f t="shared" si="10"/>
        <v>4.7499999999999911</v>
      </c>
      <c r="D106" s="3"/>
      <c r="E106" s="2">
        <f t="shared" si="11"/>
        <v>-3.1765946643578977</v>
      </c>
      <c r="F106" s="2">
        <f t="shared" si="12"/>
        <v>-3.175151013211623</v>
      </c>
      <c r="G106" s="2">
        <f t="shared" si="13"/>
        <v>-3.1751516703748544</v>
      </c>
      <c r="H106" s="2">
        <f t="shared" si="14"/>
        <v>-3.1737039424805586</v>
      </c>
      <c r="I106" s="8">
        <f t="shared" si="15"/>
        <v>37.853272993107375</v>
      </c>
    </row>
    <row r="107" spans="3:9" x14ac:dyDescent="0.25">
      <c r="C107" s="3">
        <f t="shared" si="10"/>
        <v>4.7999999999999909</v>
      </c>
      <c r="D107" s="3"/>
      <c r="E107" s="2">
        <f t="shared" si="11"/>
        <v>-3.1737039434013083</v>
      </c>
      <c r="F107" s="2">
        <f t="shared" si="12"/>
        <v>-3.1722521225238705</v>
      </c>
      <c r="G107" s="2">
        <f t="shared" si="13"/>
        <v>-3.1722527877539579</v>
      </c>
      <c r="H107" s="2">
        <f t="shared" si="14"/>
        <v>-3.1707968601212255</v>
      </c>
      <c r="I107" s="8">
        <f t="shared" si="15"/>
        <v>37.694660404573391</v>
      </c>
    </row>
    <row r="108" spans="3:9" x14ac:dyDescent="0.25">
      <c r="C108" s="3">
        <f t="shared" si="10"/>
        <v>4.8499999999999908</v>
      </c>
      <c r="D108" s="3"/>
      <c r="E108" s="2">
        <f t="shared" si="11"/>
        <v>-3.1707968610563468</v>
      </c>
      <c r="F108" s="2">
        <f t="shared" si="12"/>
        <v>-3.1693368102964343</v>
      </c>
      <c r="G108" s="2">
        <f t="shared" si="13"/>
        <v>-3.1693374837092794</v>
      </c>
      <c r="H108" s="2">
        <f t="shared" si="14"/>
        <v>-3.1678732959421829</v>
      </c>
      <c r="I108" s="8">
        <f t="shared" si="15"/>
        <v>37.536193581698306</v>
      </c>
    </row>
    <row r="109" spans="3:9" x14ac:dyDescent="0.25">
      <c r="C109" s="3">
        <f t="shared" si="10"/>
        <v>4.8999999999999906</v>
      </c>
      <c r="D109" s="3"/>
      <c r="E109" s="2">
        <f t="shared" si="11"/>
        <v>-3.1678732968919316</v>
      </c>
      <c r="F109" s="2">
        <f t="shared" si="12"/>
        <v>-3.1664049556079665</v>
      </c>
      <c r="G109" s="2">
        <f t="shared" si="13"/>
        <v>-3.1664056373213412</v>
      </c>
      <c r="H109" s="2">
        <f t="shared" si="14"/>
        <v>-3.1649331285319482</v>
      </c>
      <c r="I109" s="8">
        <f t="shared" si="15"/>
        <v>37.377873351604286</v>
      </c>
    </row>
    <row r="110" spans="3:9" x14ac:dyDescent="0.25">
      <c r="C110" s="3">
        <f t="shared" si="10"/>
        <v>4.9499999999999904</v>
      </c>
      <c r="D110" s="3"/>
      <c r="E110" s="2">
        <f t="shared" si="11"/>
        <v>-3.1649331294965841</v>
      </c>
      <c r="F110" s="2">
        <f t="shared" si="12"/>
        <v>-3.1634564365532505</v>
      </c>
      <c r="G110" s="2">
        <f t="shared" si="13"/>
        <v>-3.1634571266868243</v>
      </c>
      <c r="H110" s="2">
        <f t="shared" si="14"/>
        <v>-3.161976235491732</v>
      </c>
      <c r="I110" s="8">
        <f t="shared" si="15"/>
        <v>37.219700547508715</v>
      </c>
    </row>
    <row r="111" spans="3:9" x14ac:dyDescent="0.25">
      <c r="C111" s="3">
        <f t="shared" si="10"/>
        <v>4.9999999999999902</v>
      </c>
      <c r="D111" s="3"/>
      <c r="E111" s="2">
        <f t="shared" si="11"/>
        <v>-3.1619762364715207</v>
      </c>
      <c r="F111" s="2">
        <f t="shared" si="12"/>
        <v>-3.1604911302362932</v>
      </c>
      <c r="G111" s="2">
        <f t="shared" si="13"/>
        <v>-3.1604918289116712</v>
      </c>
      <c r="H111" s="2">
        <f t="shared" si="14"/>
        <v>-3.1590024934285359</v>
      </c>
      <c r="I111" s="8">
        <f t="shared" si="15"/>
        <v>37.061676008773752</v>
      </c>
    </row>
    <row r="112" spans="3:9" x14ac:dyDescent="0.25">
      <c r="C112" s="3">
        <f t="shared" si="10"/>
        <v>5.0499999999999901</v>
      </c>
      <c r="D112" s="3"/>
      <c r="E112" s="2">
        <f t="shared" si="11"/>
        <v>-3.1590024944237487</v>
      </c>
      <c r="F112" s="2">
        <f t="shared" si="12"/>
        <v>-3.1575089127634302</v>
      </c>
      <c r="G112" s="2">
        <f t="shared" si="13"/>
        <v>-3.1575096201041828</v>
      </c>
      <c r="H112" s="2">
        <f t="shared" si="14"/>
        <v>-3.156011777948255</v>
      </c>
      <c r="I112" s="8">
        <f t="shared" si="15"/>
        <v>36.903800580956194</v>
      </c>
    </row>
    <row r="113" spans="3:9" x14ac:dyDescent="0.25">
      <c r="C113" s="3">
        <f t="shared" si="10"/>
        <v>5.0999999999999899</v>
      </c>
      <c r="D113" s="3"/>
      <c r="E113" s="2">
        <f t="shared" si="11"/>
        <v>-3.1560117789591691</v>
      </c>
      <c r="F113" s="2">
        <f t="shared" si="12"/>
        <v>-3.1545096592364295</v>
      </c>
      <c r="G113" s="2">
        <f t="shared" si="13"/>
        <v>-3.1545103753681296</v>
      </c>
      <c r="H113" s="2">
        <f t="shared" si="14"/>
        <v>-3.1530039636488034</v>
      </c>
      <c r="I113" s="8">
        <f t="shared" si="15"/>
        <v>36.746075115857721</v>
      </c>
    </row>
    <row r="114" spans="3:9" x14ac:dyDescent="0.25">
      <c r="C114" s="3">
        <f t="shared" si="10"/>
        <v>5.1499999999999897</v>
      </c>
      <c r="D114" s="3"/>
      <c r="E114" s="2">
        <f t="shared" si="11"/>
        <v>-3.1530039646756998</v>
      </c>
      <c r="F114" s="2">
        <f t="shared" si="12"/>
        <v>-3.1514932437456245</v>
      </c>
      <c r="G114" s="2">
        <f t="shared" si="13"/>
        <v>-3.1514939687958803</v>
      </c>
      <c r="H114" s="2">
        <f t="shared" si="14"/>
        <v>-3.1499789241132401</v>
      </c>
      <c r="I114" s="8">
        <f t="shared" si="15"/>
        <v>36.588500471575458</v>
      </c>
    </row>
    <row r="115" spans="3:9" x14ac:dyDescent="0.25">
      <c r="C115" s="3">
        <f t="shared" si="10"/>
        <v>5.1999999999999895</v>
      </c>
      <c r="D115" s="3"/>
      <c r="E115" s="2">
        <f t="shared" si="11"/>
        <v>-3.1499789251564057</v>
      </c>
      <c r="F115" s="2">
        <f t="shared" si="12"/>
        <v>-3.1484595393630461</v>
      </c>
      <c r="G115" s="2">
        <f t="shared" si="13"/>
        <v>-3.1484602734615388</v>
      </c>
      <c r="H115" s="2">
        <f t="shared" si="14"/>
        <v>-3.1469365319029157</v>
      </c>
      <c r="I115" s="8">
        <f t="shared" si="15"/>
        <v>36.431077512552889</v>
      </c>
    </row>
    <row r="116" spans="3:9" x14ac:dyDescent="0.25">
      <c r="C116" s="3">
        <f t="shared" si="10"/>
        <v>5.2499999999999893</v>
      </c>
      <c r="D116" s="3"/>
      <c r="E116" s="2">
        <f t="shared" si="11"/>
        <v>-3.146936532962644</v>
      </c>
      <c r="F116" s="2">
        <f t="shared" si="12"/>
        <v>-3.1454084181355828</v>
      </c>
      <c r="G116" s="2">
        <f t="shared" si="13"/>
        <v>-3.1454091614141002</v>
      </c>
      <c r="H116" s="2">
        <f t="shared" si="14"/>
        <v>-3.1438766585506435</v>
      </c>
      <c r="I116" s="8">
        <f t="shared" si="15"/>
        <v>36.273807109631115</v>
      </c>
    </row>
    <row r="117" spans="3:9" x14ac:dyDescent="0.25">
      <c r="C117" s="3">
        <f t="shared" si="10"/>
        <v>5.2999999999999892</v>
      </c>
      <c r="D117" s="3"/>
      <c r="E117" s="2">
        <f t="shared" si="11"/>
        <v>-3.1438766596272321</v>
      </c>
      <c r="F117" s="2">
        <f t="shared" si="12"/>
        <v>-3.1423397510781568</v>
      </c>
      <c r="G117" s="2">
        <f t="shared" si="13"/>
        <v>-3.1423405036706336</v>
      </c>
      <c r="H117" s="2">
        <f t="shared" si="14"/>
        <v>-3.1407991745538837</v>
      </c>
      <c r="I117" s="8">
        <f t="shared" si="15"/>
        <v>36.116690140100459</v>
      </c>
    </row>
    <row r="118" spans="3:9" x14ac:dyDescent="0.25">
      <c r="C118" s="3">
        <f t="shared" si="10"/>
        <v>5.349999999999989</v>
      </c>
      <c r="D118" s="3"/>
      <c r="E118" s="2">
        <f t="shared" si="11"/>
        <v>-3.140799175647639</v>
      </c>
      <c r="F118" s="2">
        <f t="shared" si="12"/>
        <v>-3.1392534081669243</v>
      </c>
      <c r="G118" s="2">
        <f t="shared" si="13"/>
        <v>-3.1392541702094752</v>
      </c>
      <c r="H118" s="2">
        <f t="shared" si="14"/>
        <v>-3.1377039493679635</v>
      </c>
      <c r="I118" s="8">
        <f t="shared" si="15"/>
        <v>35.959727487752389</v>
      </c>
    </row>
    <row r="119" spans="3:9" x14ac:dyDescent="0.25">
      <c r="C119" s="3">
        <f t="shared" si="10"/>
        <v>5.3999999999999888</v>
      </c>
      <c r="D119" s="3"/>
      <c r="E119" s="2">
        <f t="shared" si="11"/>
        <v>-3.1377039504791955</v>
      </c>
      <c r="F119" s="2">
        <f t="shared" si="12"/>
        <v>-3.1361492583325008</v>
      </c>
      <c r="G119" s="2">
        <f t="shared" si="13"/>
        <v>-3.1361500299634639</v>
      </c>
      <c r="H119" s="2">
        <f t="shared" si="14"/>
        <v>-3.1345908513993086</v>
      </c>
      <c r="I119" s="8">
        <f t="shared" si="15"/>
        <v>35.802920042931802</v>
      </c>
    </row>
    <row r="120" spans="3:9" x14ac:dyDescent="0.25">
      <c r="C120" s="3">
        <f t="shared" si="10"/>
        <v>5.4499999999999886</v>
      </c>
      <c r="D120" s="3"/>
      <c r="E120" s="2">
        <f t="shared" si="11"/>
        <v>-3.1345908525283348</v>
      </c>
      <c r="F120" s="2">
        <f t="shared" si="12"/>
        <v>-3.1330271694532188</v>
      </c>
      <c r="G120" s="2">
        <f t="shared" si="13"/>
        <v>-3.1330279508131906</v>
      </c>
      <c r="H120" s="2">
        <f t="shared" si="14"/>
        <v>-3.1314597479987216</v>
      </c>
      <c r="I120" s="8">
        <f t="shared" si="15"/>
        <v>35.646268702589637</v>
      </c>
    </row>
    <row r="121" spans="3:9" x14ac:dyDescent="0.25">
      <c r="C121" s="3">
        <f t="shared" si="10"/>
        <v>5.4999999999999885</v>
      </c>
      <c r="D121" s="3"/>
      <c r="E121" s="2">
        <f t="shared" si="11"/>
        <v>-3.1314597491458662</v>
      </c>
      <c r="F121" s="2">
        <f t="shared" si="12"/>
        <v>-3.1298870083484136</v>
      </c>
      <c r="G121" s="2">
        <f t="shared" si="13"/>
        <v>-3.1298877995802901</v>
      </c>
      <c r="H121" s="2">
        <f t="shared" si="14"/>
        <v>-3.1283105054546838</v>
      </c>
      <c r="I121" s="8">
        <f t="shared" si="15"/>
        <v>35.489774370335823</v>
      </c>
    </row>
    <row r="122" spans="3:9" x14ac:dyDescent="0.25">
      <c r="C122" s="3">
        <f t="shared" si="10"/>
        <v>5.5499999999999883</v>
      </c>
      <c r="D122" s="3"/>
      <c r="E122" s="2">
        <f t="shared" si="11"/>
        <v>-3.1283105066202759</v>
      </c>
      <c r="F122" s="2">
        <f t="shared" si="12"/>
        <v>-3.1267286407717441</v>
      </c>
      <c r="G122" s="2">
        <f t="shared" si="13"/>
        <v>-3.126729442020761</v>
      </c>
      <c r="H122" s="2">
        <f t="shared" si="14"/>
        <v>-3.1251429889866964</v>
      </c>
      <c r="I122" s="8">
        <f t="shared" si="15"/>
        <v>35.33343795649256</v>
      </c>
    </row>
    <row r="123" spans="3:9" x14ac:dyDescent="0.25">
      <c r="C123" s="3">
        <f t="shared" si="10"/>
        <v>5.5999999999999881</v>
      </c>
      <c r="D123" s="3"/>
      <c r="E123" s="2">
        <f t="shared" si="11"/>
        <v>-3.1251429901710734</v>
      </c>
      <c r="F123" s="2">
        <f t="shared" si="12"/>
        <v>-3.1235519314045561</v>
      </c>
      <c r="G123" s="2">
        <f t="shared" si="13"/>
        <v>-3.1235527428183296</v>
      </c>
      <c r="H123" s="2">
        <f t="shared" si="14"/>
        <v>-3.1219570627386641</v>
      </c>
      <c r="I123" s="8">
        <f t="shared" si="15"/>
        <v>35.177260378147928</v>
      </c>
    </row>
    <row r="124" spans="3:9" x14ac:dyDescent="0.25">
      <c r="C124" s="3">
        <f t="shared" si="10"/>
        <v>5.6499999999999879</v>
      </c>
      <c r="D124" s="3"/>
      <c r="E124" s="2">
        <f t="shared" si="11"/>
        <v>-3.1219570639421685</v>
      </c>
      <c r="F124" s="2">
        <f t="shared" si="12"/>
        <v>-3.120356743849285</v>
      </c>
      <c r="G124" s="2">
        <f t="shared" si="13"/>
        <v>-3.1203575655778542</v>
      </c>
      <c r="H124" s="2">
        <f t="shared" si="14"/>
        <v>-3.1187525897723205</v>
      </c>
      <c r="I124" s="8">
        <f t="shared" si="15"/>
        <v>35.021242559209853</v>
      </c>
    </row>
    <row r="125" spans="3:9" x14ac:dyDescent="0.25">
      <c r="C125" s="3">
        <f t="shared" si="10"/>
        <v>5.6999999999999877</v>
      </c>
      <c r="D125" s="3"/>
      <c r="E125" s="2">
        <f t="shared" si="11"/>
        <v>-3.1187525909953036</v>
      </c>
      <c r="F125" s="2">
        <f t="shared" si="12"/>
        <v>-3.117142940622903</v>
      </c>
      <c r="G125" s="2">
        <f t="shared" si="13"/>
        <v>-3.1171437728187708</v>
      </c>
      <c r="H125" s="2">
        <f t="shared" si="14"/>
        <v>-3.1155294320606997</v>
      </c>
      <c r="I125" s="8">
        <f t="shared" si="15"/>
        <v>34.865385430460357</v>
      </c>
    </row>
    <row r="126" spans="3:9" x14ac:dyDescent="0.25">
      <c r="C126" s="3">
        <f t="shared" si="10"/>
        <v>5.7499999999999876</v>
      </c>
      <c r="D126" s="3"/>
      <c r="E126" s="2">
        <f t="shared" si="11"/>
        <v>-3.1155294333035179</v>
      </c>
      <c r="F126" s="2">
        <f t="shared" si="12"/>
        <v>-3.1139103831504182</v>
      </c>
      <c r="G126" s="2">
        <f t="shared" si="13"/>
        <v>-3.1139112259685984</v>
      </c>
      <c r="H126" s="2">
        <f t="shared" si="14"/>
        <v>-3.1122874504816593</v>
      </c>
      <c r="I126" s="8">
        <f t="shared" si="15"/>
        <v>34.709689929610164</v>
      </c>
    </row>
    <row r="127" spans="3:9" x14ac:dyDescent="0.25">
      <c r="C127" s="3">
        <f t="shared" si="10"/>
        <v>5.7999999999999874</v>
      </c>
      <c r="D127" s="3"/>
      <c r="E127" s="2">
        <f t="shared" si="11"/>
        <v>-3.1122874517446784</v>
      </c>
      <c r="F127" s="2">
        <f t="shared" si="12"/>
        <v>-3.1106589317584219</v>
      </c>
      <c r="G127" s="2">
        <f t="shared" si="13"/>
        <v>-3.110659785356479</v>
      </c>
      <c r="H127" s="2">
        <f t="shared" si="14"/>
        <v>-3.1090265048114638</v>
      </c>
      <c r="I127" s="8">
        <f t="shared" si="15"/>
        <v>34.554157001353616</v>
      </c>
    </row>
    <row r="128" spans="3:9" x14ac:dyDescent="0.25">
      <c r="C128" s="3">
        <f t="shared" si="10"/>
        <v>5.8499999999999872</v>
      </c>
      <c r="D128" s="3"/>
      <c r="E128" s="2">
        <f t="shared" si="11"/>
        <v>-3.1090265060950539</v>
      </c>
      <c r="F128" s="2">
        <f t="shared" si="12"/>
        <v>-3.1073884456687</v>
      </c>
      <c r="G128" s="2">
        <f t="shared" si="13"/>
        <v>-3.1073893102067975</v>
      </c>
      <c r="H128" s="2">
        <f t="shared" si="14"/>
        <v>-3.1057464537184152</v>
      </c>
      <c r="I128" s="8">
        <f t="shared" si="15"/>
        <v>34.398787597423912</v>
      </c>
    </row>
    <row r="129" spans="3:9" x14ac:dyDescent="0.25">
      <c r="C129" s="3">
        <f t="shared" si="10"/>
        <v>5.899999999999987</v>
      </c>
      <c r="D129" s="3"/>
      <c r="E129" s="2">
        <f t="shared" si="11"/>
        <v>-3.105746455022957</v>
      </c>
      <c r="F129" s="2">
        <f t="shared" si="12"/>
        <v>-3.1040987829918976</v>
      </c>
      <c r="G129" s="2">
        <f t="shared" si="13"/>
        <v>-3.1040996586328387</v>
      </c>
      <c r="H129" s="2">
        <f t="shared" si="14"/>
        <v>-3.1024471547565566</v>
      </c>
      <c r="I129" s="8">
        <f t="shared" si="15"/>
        <v>34.243582676648671</v>
      </c>
    </row>
    <row r="130" spans="3:9" x14ac:dyDescent="0.25">
      <c r="C130" s="3">
        <f t="shared" si="10"/>
        <v>5.9499999999999869</v>
      </c>
      <c r="D130" s="3"/>
      <c r="E130" s="2">
        <f t="shared" si="11"/>
        <v>-3.1024471560824374</v>
      </c>
      <c r="F130" s="2">
        <f t="shared" si="12"/>
        <v>-3.1007898007212522</v>
      </c>
      <c r="G130" s="2">
        <f t="shared" si="13"/>
        <v>-3.1007906876305329</v>
      </c>
      <c r="H130" s="2">
        <f t="shared" si="14"/>
        <v>-3.0991284643594414</v>
      </c>
      <c r="I130" s="8">
        <f t="shared" si="15"/>
        <v>34.088543205005791</v>
      </c>
    </row>
    <row r="131" spans="3:9" x14ac:dyDescent="0.25">
      <c r="C131" s="3">
        <f t="shared" si="10"/>
        <v>5.9999999999999867</v>
      </c>
      <c r="D131" s="3"/>
      <c r="E131" s="2">
        <f t="shared" si="11"/>
        <v>-3.0991284657070555</v>
      </c>
      <c r="F131" s="2">
        <f t="shared" si="12"/>
        <v>-3.0974613547263958</v>
      </c>
      <c r="G131" s="2">
        <f t="shared" si="13"/>
        <v>-3.0974622530722478</v>
      </c>
      <c r="H131" s="2">
        <f t="shared" si="14"/>
        <v>-3.0957902378339677</v>
      </c>
      <c r="I131" s="8">
        <f t="shared" si="15"/>
        <v>33.933670155679636</v>
      </c>
    </row>
    <row r="132" spans="3:9" x14ac:dyDescent="0.25">
      <c r="C132" s="3">
        <f t="shared" si="10"/>
        <v>6.0499999999999865</v>
      </c>
      <c r="D132" s="3"/>
      <c r="E132" s="2">
        <f t="shared" si="11"/>
        <v>-3.0957902392037187</v>
      </c>
      <c r="F132" s="2">
        <f t="shared" si="12"/>
        <v>-3.0941132997472307</v>
      </c>
      <c r="G132" s="2">
        <f t="shared" si="13"/>
        <v>-3.0941142097006704</v>
      </c>
      <c r="H132" s="2">
        <f t="shared" si="14"/>
        <v>-3.092432329354295</v>
      </c>
      <c r="I132" s="8">
        <f t="shared" si="15"/>
        <v>33.778964509117522</v>
      </c>
    </row>
    <row r="133" spans="3:9" x14ac:dyDescent="0.25">
      <c r="C133" s="3">
        <f t="shared" si="10"/>
        <v>6.0999999999999863</v>
      </c>
      <c r="D133" s="3"/>
      <c r="E133" s="2">
        <f t="shared" si="11"/>
        <v>-3.0924323307465933</v>
      </c>
      <c r="F133" s="2">
        <f t="shared" si="12"/>
        <v>-3.0907454893878832</v>
      </c>
      <c r="G133" s="2">
        <f t="shared" si="13"/>
        <v>-3.0907464111227623</v>
      </c>
      <c r="H133" s="2">
        <f t="shared" si="14"/>
        <v>-3.0890545919558381</v>
      </c>
      <c r="I133" s="8">
        <f t="shared" si="15"/>
        <v>33.624427253086488</v>
      </c>
    </row>
    <row r="134" spans="3:9" x14ac:dyDescent="0.25">
      <c r="C134" s="3">
        <f t="shared" si="10"/>
        <v>6.1499999999999861</v>
      </c>
      <c r="D134" s="3"/>
      <c r="E134" s="2">
        <f t="shared" si="11"/>
        <v>-3.0890545933711038</v>
      </c>
      <c r="F134" s="2">
        <f t="shared" si="12"/>
        <v>-3.0873577761107396</v>
      </c>
      <c r="G134" s="2">
        <f t="shared" si="13"/>
        <v>-3.0873587098037931</v>
      </c>
      <c r="H134" s="2">
        <f t="shared" si="14"/>
        <v>-3.0856568775293476</v>
      </c>
      <c r="I134" s="8">
        <f t="shared" si="15"/>
        <v>33.470059382730412</v>
      </c>
    </row>
    <row r="135" spans="3:9" x14ac:dyDescent="0.25">
      <c r="C135" s="3">
        <f t="shared" si="10"/>
        <v>6.199999999999986</v>
      </c>
      <c r="D135" s="3"/>
      <c r="E135" s="2">
        <f t="shared" si="11"/>
        <v>-3.085656878968011</v>
      </c>
      <c r="F135" s="2">
        <f t="shared" si="12"/>
        <v>-3.0839500112305718</v>
      </c>
      <c r="G135" s="2">
        <f t="shared" si="13"/>
        <v>-3.083950957061468</v>
      </c>
      <c r="H135" s="2">
        <f t="shared" si="14"/>
        <v>-3.0822390368150838</v>
      </c>
      <c r="I135" s="8">
        <f t="shared" si="15"/>
        <v>33.315861900627354</v>
      </c>
    </row>
    <row r="136" spans="3:9" x14ac:dyDescent="0.25">
      <c r="C136" s="3">
        <f t="shared" si="10"/>
        <v>6.2499999999999858</v>
      </c>
      <c r="D136" s="3"/>
      <c r="E136" s="2">
        <f t="shared" si="11"/>
        <v>-3.0822390382775797</v>
      </c>
      <c r="F136" s="2">
        <f t="shared" si="12"/>
        <v>-3.0805220449087507</v>
      </c>
      <c r="G136" s="2">
        <f t="shared" si="13"/>
        <v>-3.080523003060148</v>
      </c>
      <c r="H136" s="2">
        <f t="shared" si="14"/>
        <v>-3.0788009193970765</v>
      </c>
      <c r="I136" s="8">
        <f t="shared" si="15"/>
        <v>33.161835816847251</v>
      </c>
    </row>
    <row r="137" spans="3:9" x14ac:dyDescent="0.25">
      <c r="C137" s="3">
        <f t="shared" si="10"/>
        <v>6.2999999999999856</v>
      </c>
      <c r="D137" s="3"/>
      <c r="E137" s="2">
        <f t="shared" si="11"/>
        <v>-3.0788009208838512</v>
      </c>
      <c r="F137" s="2">
        <f t="shared" si="12"/>
        <v>-3.0770737261475687</v>
      </c>
      <c r="G137" s="2">
        <f t="shared" si="13"/>
        <v>-3.0770746968051608</v>
      </c>
      <c r="H137" s="2">
        <f t="shared" si="14"/>
        <v>-3.0753423736974956</v>
      </c>
      <c r="I137" s="8">
        <f t="shared" si="15"/>
        <v>33.007982149009862</v>
      </c>
    </row>
    <row r="138" spans="3:9" x14ac:dyDescent="0.25">
      <c r="C138" s="3">
        <f t="shared" si="10"/>
        <v>6.3499999999999854</v>
      </c>
      <c r="D138" s="3"/>
      <c r="E138" s="2">
        <f t="shared" si="11"/>
        <v>-3.0753423752090039</v>
      </c>
      <c r="F138" s="2">
        <f t="shared" si="12"/>
        <v>-3.0736049027846493</v>
      </c>
      <c r="G138" s="2">
        <f t="shared" si="13"/>
        <v>-3.0736058861372237</v>
      </c>
      <c r="H138" s="2">
        <f t="shared" si="14"/>
        <v>-3.0718632469711231</v>
      </c>
      <c r="I138" s="8">
        <f t="shared" si="15"/>
        <v>32.854301922342998</v>
      </c>
    </row>
    <row r="139" spans="3:9" x14ac:dyDescent="0.25">
      <c r="C139" s="3">
        <f t="shared" si="10"/>
        <v>6.3999999999999853</v>
      </c>
      <c r="D139" s="3"/>
      <c r="E139" s="2">
        <f t="shared" si="11"/>
        <v>-3.071863248507829</v>
      </c>
      <c r="F139" s="2">
        <f t="shared" si="12"/>
        <v>-3.0701154214874804</v>
      </c>
      <c r="G139" s="2">
        <f t="shared" si="13"/>
        <v>-3.0701164177269731</v>
      </c>
      <c r="H139" s="2">
        <f t="shared" si="14"/>
        <v>-3.0683633852999357</v>
      </c>
      <c r="I139" s="8">
        <f t="shared" si="15"/>
        <v>32.700796169741025</v>
      </c>
    </row>
    <row r="140" spans="3:9" x14ac:dyDescent="0.25">
      <c r="C140" s="3">
        <f t="shared" ref="C140:C203" si="16">C139+dV</f>
        <v>6.4499999999999851</v>
      </c>
      <c r="D140" s="3"/>
      <c r="E140" s="2">
        <f t="shared" ref="E140:E203" si="17">-k*I139/(1+KA*I139)/vo</f>
        <v>-3.0683633868623152</v>
      </c>
      <c r="F140" s="2">
        <f t="shared" ref="F140:F203" si="18">-k*(I139+dV*E140/2)/(1+KA*(I139+dV*E140/2))/vo</f>
        <v>-3.0666051277480553</v>
      </c>
      <c r="G140" s="2">
        <f t="shared" ref="G140:G203" si="19">-k*(I139+dV*F140/2)/(1+KA*(I139+dV*F140/2))/vo</f>
        <v>-3.0666061370696025</v>
      </c>
      <c r="H140" s="2">
        <f t="shared" ref="H140:H203" si="20">-k*(I139+dV*G140)/(1+KA*(I139+dV*G140))/vo</f>
        <v>-3.0648426335878103</v>
      </c>
      <c r="I140" s="8">
        <f t="shared" ref="I140:I203" si="21">I139+dV*(E140+2*F140+2*G140+H140)/6</f>
        <v>32.547465931823645</v>
      </c>
    </row>
    <row r="141" spans="3:9" x14ac:dyDescent="0.25">
      <c r="C141" s="3">
        <f t="shared" si="16"/>
        <v>6.4999999999999849</v>
      </c>
      <c r="D141" s="3"/>
      <c r="E141" s="2">
        <f t="shared" si="17"/>
        <v>-3.0648426351763449</v>
      </c>
      <c r="F141" s="2">
        <f t="shared" si="18"/>
        <v>-3.0630738658776311</v>
      </c>
      <c r="G141" s="2">
        <f t="shared" si="19"/>
        <v>-3.0630748884796306</v>
      </c>
      <c r="H141" s="2">
        <f t="shared" si="20"/>
        <v>-3.0613008355553446</v>
      </c>
      <c r="I141" s="8">
        <f t="shared" si="21"/>
        <v>32.39431225699493</v>
      </c>
    </row>
    <row r="142" spans="3:9" x14ac:dyDescent="0.25">
      <c r="C142" s="3">
        <f t="shared" si="16"/>
        <v>6.5499999999999847</v>
      </c>
      <c r="D142" s="3"/>
      <c r="E142" s="2">
        <f t="shared" si="17"/>
        <v>-3.0613008371705299</v>
      </c>
      <c r="F142" s="2">
        <f t="shared" si="18"/>
        <v>-3.0595214790016243</v>
      </c>
      <c r="G142" s="2">
        <f t="shared" si="19"/>
        <v>-3.0595225150857877</v>
      </c>
      <c r="H142" s="2">
        <f t="shared" si="20"/>
        <v>-3.0577378337348167</v>
      </c>
      <c r="I142" s="8">
        <f t="shared" si="21"/>
        <v>32.241336201502598</v>
      </c>
    </row>
    <row r="143" spans="3:9" x14ac:dyDescent="0.25">
      <c r="C143" s="3">
        <f t="shared" si="16"/>
        <v>6.5999999999999845</v>
      </c>
      <c r="D143" s="3"/>
      <c r="E143" s="2">
        <f t="shared" si="17"/>
        <v>-3.0577378353771554</v>
      </c>
      <c r="F143" s="2">
        <f t="shared" si="18"/>
        <v>-3.055947809054623</v>
      </c>
      <c r="G143" s="2">
        <f t="shared" si="19"/>
        <v>-3.0559488588260391</v>
      </c>
      <c r="H143" s="2">
        <f t="shared" si="20"/>
        <v>-3.0541534694652683</v>
      </c>
      <c r="I143" s="8">
        <f t="shared" si="21"/>
        <v>32.088538829497566</v>
      </c>
    </row>
    <row r="144" spans="3:9" x14ac:dyDescent="0.25">
      <c r="C144" s="3">
        <f t="shared" si="16"/>
        <v>6.6499999999999844</v>
      </c>
      <c r="D144" s="3"/>
      <c r="E144" s="2">
        <f t="shared" si="17"/>
        <v>-3.054153471135276</v>
      </c>
      <c r="F144" s="2">
        <f t="shared" si="18"/>
        <v>-3.0523526967755581</v>
      </c>
      <c r="G144" s="2">
        <f t="shared" si="19"/>
        <v>-3.0523537604427466</v>
      </c>
      <c r="H144" s="2">
        <f t="shared" si="20"/>
        <v>-3.0505475828877464</v>
      </c>
      <c r="I144" s="8">
        <f t="shared" si="21"/>
        <v>31.935921213093735</v>
      </c>
    </row>
    <row r="145" spans="3:9" x14ac:dyDescent="0.25">
      <c r="C145" s="3">
        <f t="shared" si="16"/>
        <v>6.6999999999999842</v>
      </c>
      <c r="D145" s="3"/>
      <c r="E145" s="2">
        <f t="shared" si="17"/>
        <v>-3.0505475845859471</v>
      </c>
      <c r="F145" s="2">
        <f t="shared" si="18"/>
        <v>-3.0487359817029982</v>
      </c>
      <c r="G145" s="2">
        <f t="shared" si="19"/>
        <v>-3.0487370594779759</v>
      </c>
      <c r="H145" s="2">
        <f t="shared" si="20"/>
        <v>-3.0469200129406806</v>
      </c>
      <c r="I145" s="8">
        <f t="shared" si="21"/>
        <v>31.783484432427997</v>
      </c>
    </row>
    <row r="146" spans="3:9" x14ac:dyDescent="0.25">
      <c r="C146" s="3">
        <f t="shared" si="16"/>
        <v>6.749999999999984</v>
      </c>
      <c r="D146" s="3"/>
      <c r="E146" s="2">
        <f t="shared" si="17"/>
        <v>-3.0469200146676099</v>
      </c>
      <c r="F146" s="2">
        <f t="shared" si="18"/>
        <v>-3.0450975021706173</v>
      </c>
      <c r="G146" s="2">
        <f t="shared" si="19"/>
        <v>-3.0450985942689557</v>
      </c>
      <c r="H146" s="2">
        <f t="shared" si="20"/>
        <v>-3.0432705973554195</v>
      </c>
      <c r="I146" s="8">
        <f t="shared" si="21"/>
        <v>31.631229575720479</v>
      </c>
    </row>
    <row r="147" spans="3:9" x14ac:dyDescent="0.25">
      <c r="C147" s="3">
        <f t="shared" si="16"/>
        <v>6.7999999999999838</v>
      </c>
      <c r="D147" s="3"/>
      <c r="E147" s="2">
        <f t="shared" si="17"/>
        <v>-3.0432705991116245</v>
      </c>
      <c r="F147" s="2">
        <f t="shared" si="18"/>
        <v>-3.0414370953028076</v>
      </c>
      <c r="G147" s="2">
        <f t="shared" si="19"/>
        <v>-3.0414382019436981</v>
      </c>
      <c r="H147" s="2">
        <f t="shared" si="20"/>
        <v>-3.0395991726519358</v>
      </c>
      <c r="I147" s="8">
        <f t="shared" si="21"/>
        <v>31.479157739335008</v>
      </c>
    </row>
    <row r="148" spans="3:9" x14ac:dyDescent="0.25">
      <c r="C148" s="3">
        <f t="shared" si="16"/>
        <v>6.8499999999999837</v>
      </c>
      <c r="D148" s="3"/>
      <c r="E148" s="2">
        <f t="shared" si="17"/>
        <v>-3.0395991744379751</v>
      </c>
      <c r="F148" s="2">
        <f t="shared" si="18"/>
        <v>-3.0377545970104665</v>
      </c>
      <c r="G148" s="2">
        <f t="shared" si="19"/>
        <v>-3.0377557184167827</v>
      </c>
      <c r="H148" s="2">
        <f t="shared" si="20"/>
        <v>-3.0359055741346959</v>
      </c>
      <c r="I148" s="8">
        <f t="shared" si="21"/>
        <v>31.327270027839781</v>
      </c>
    </row>
    <row r="149" spans="3:9" x14ac:dyDescent="0.25">
      <c r="C149" s="3">
        <f t="shared" si="16"/>
        <v>6.8999999999999835</v>
      </c>
      <c r="D149" s="3"/>
      <c r="E149" s="2">
        <f t="shared" si="17"/>
        <v>-3.0359055759511393</v>
      </c>
      <c r="F149" s="2">
        <f t="shared" si="18"/>
        <v>-3.0340498419869566</v>
      </c>
      <c r="G149" s="2">
        <f t="shared" si="19"/>
        <v>-3.0340509783853178</v>
      </c>
      <c r="H149" s="2">
        <f t="shared" si="20"/>
        <v>-3.0321896358887095</v>
      </c>
      <c r="I149" s="8">
        <f t="shared" si="21"/>
        <v>31.175567554068245</v>
      </c>
    </row>
    <row r="150" spans="3:9" x14ac:dyDescent="0.25">
      <c r="C150" s="3">
        <f t="shared" si="16"/>
        <v>6.9499999999999833</v>
      </c>
      <c r="D150" s="3"/>
      <c r="E150" s="2">
        <f t="shared" si="17"/>
        <v>-3.0321896377361393</v>
      </c>
      <c r="F150" s="2">
        <f t="shared" si="18"/>
        <v>-3.0303226637042444</v>
      </c>
      <c r="G150" s="2">
        <f t="shared" si="19"/>
        <v>-3.0303238153250831</v>
      </c>
      <c r="H150" s="2">
        <f t="shared" si="20"/>
        <v>-3.0284511907757659</v>
      </c>
      <c r="I150" s="8">
        <f t="shared" si="21"/>
        <v>31.024051439180155</v>
      </c>
    </row>
    <row r="151" spans="3:9" x14ac:dyDescent="0.25">
      <c r="C151" s="3">
        <f t="shared" si="16"/>
        <v>6.9999999999999831</v>
      </c>
      <c r="D151" s="3"/>
      <c r="E151" s="2">
        <f t="shared" si="17"/>
        <v>-3.0284511926547761</v>
      </c>
      <c r="F151" s="2">
        <f t="shared" si="18"/>
        <v>-3.0265728944092314</v>
      </c>
      <c r="G151" s="2">
        <f t="shared" si="19"/>
        <v>-3.0265740614868624</v>
      </c>
      <c r="H151" s="2">
        <f t="shared" si="20"/>
        <v>-3.0246900704308635</v>
      </c>
      <c r="I151" s="8">
        <f t="shared" si="21"/>
        <v>30.872722812722841</v>
      </c>
    </row>
    <row r="152" spans="3:9" x14ac:dyDescent="0.25">
      <c r="C152" s="3">
        <f t="shared" si="16"/>
        <v>7.0499999999999829</v>
      </c>
      <c r="D152" s="3"/>
      <c r="E152" s="2">
        <f t="shared" si="17"/>
        <v>-3.0246900723420604</v>
      </c>
      <c r="F152" s="2">
        <f t="shared" si="18"/>
        <v>-3.0228003651202875</v>
      </c>
      <c r="G152" s="2">
        <f t="shared" si="19"/>
        <v>-3.0228015478929704</v>
      </c>
      <c r="H152" s="2">
        <f t="shared" si="20"/>
        <v>-3.0209061052588404</v>
      </c>
      <c r="I152" s="8">
        <f t="shared" si="21"/>
        <v>30.721582812692613</v>
      </c>
    </row>
    <row r="153" spans="3:9" x14ac:dyDescent="0.25">
      <c r="C153" s="3">
        <f t="shared" si="16"/>
        <v>7.0999999999999828</v>
      </c>
      <c r="D153" s="3"/>
      <c r="E153" s="2">
        <f t="shared" si="17"/>
        <v>-3.0209061072028427</v>
      </c>
      <c r="F153" s="2">
        <f t="shared" si="18"/>
        <v>-3.0190049056239783</v>
      </c>
      <c r="G153" s="2">
        <f t="shared" si="19"/>
        <v>-3.0190061043339917</v>
      </c>
      <c r="H153" s="2">
        <f t="shared" si="20"/>
        <v>-3.017099124431216</v>
      </c>
      <c r="I153" s="8">
        <f t="shared" si="21"/>
        <v>30.570632585596364</v>
      </c>
    </row>
    <row r="154" spans="3:9" x14ac:dyDescent="0.25">
      <c r="C154" s="3">
        <f t="shared" si="16"/>
        <v>7.1499999999999826</v>
      </c>
      <c r="D154" s="3"/>
      <c r="E154" s="2">
        <f t="shared" si="17"/>
        <v>-3.0170991264086551</v>
      </c>
      <c r="F154" s="2">
        <f t="shared" si="18"/>
        <v>-3.0151863444720224</v>
      </c>
      <c r="G154" s="2">
        <f t="shared" si="19"/>
        <v>-3.0151875593657329</v>
      </c>
      <c r="H154" s="2">
        <f t="shared" si="20"/>
        <v>-3.0132689558832526</v>
      </c>
      <c r="I154" s="8">
        <f t="shared" si="21"/>
        <v>30.419873286513301</v>
      </c>
    </row>
    <row r="155" spans="3:9" x14ac:dyDescent="0.25">
      <c r="C155" s="3">
        <f t="shared" si="16"/>
        <v>7.1999999999999824</v>
      </c>
      <c r="D155" s="3"/>
      <c r="E155" s="2">
        <f t="shared" si="17"/>
        <v>-3.0132689578947747</v>
      </c>
      <c r="F155" s="2">
        <f t="shared" si="18"/>
        <v>-3.0113445089784592</v>
      </c>
      <c r="G155" s="2">
        <f t="shared" si="19"/>
        <v>-3.0113457403063926</v>
      </c>
      <c r="H155" s="2">
        <f t="shared" si="20"/>
        <v>-3.0094154263112465</v>
      </c>
      <c r="I155" s="8">
        <f t="shared" si="21"/>
        <v>30.269306079156838</v>
      </c>
    </row>
    <row r="156" spans="3:9" x14ac:dyDescent="0.25">
      <c r="C156" s="3">
        <f t="shared" si="16"/>
        <v>7.2499999999999822</v>
      </c>
      <c r="D156" s="3"/>
      <c r="E156" s="2">
        <f t="shared" si="17"/>
        <v>-3.0094154283575096</v>
      </c>
      <c r="F156" s="2">
        <f t="shared" si="18"/>
        <v>-3.0074792252170583</v>
      </c>
      <c r="G156" s="2">
        <f t="shared" si="19"/>
        <v>-3.0074804732339735</v>
      </c>
      <c r="H156" s="2">
        <f t="shared" si="20"/>
        <v>-3.0055383611700526</v>
      </c>
      <c r="I156" s="8">
        <f t="shared" si="21"/>
        <v>30.118932135936589</v>
      </c>
    </row>
    <row r="157" spans="3:9" x14ac:dyDescent="0.25">
      <c r="C157" s="3">
        <f t="shared" si="16"/>
        <v>7.2999999999999821</v>
      </c>
      <c r="D157" s="3"/>
      <c r="E157" s="2">
        <f t="shared" si="17"/>
        <v>-3.0055383632517301</v>
      </c>
      <c r="F157" s="2">
        <f t="shared" si="18"/>
        <v>-3.0035903180189698</v>
      </c>
      <c r="G157" s="2">
        <f t="shared" si="19"/>
        <v>-3.0035915829839306</v>
      </c>
      <c r="H157" s="2">
        <f t="shared" si="20"/>
        <v>-3.0016375846708594</v>
      </c>
      <c r="I157" s="8">
        <f t="shared" si="21"/>
        <v>29.968752638020518</v>
      </c>
    </row>
    <row r="158" spans="3:9" x14ac:dyDescent="0.25">
      <c r="C158" s="3">
        <f t="shared" si="16"/>
        <v>7.3499999999999819</v>
      </c>
      <c r="D158" s="3"/>
      <c r="E158" s="2">
        <f t="shared" si="17"/>
        <v>-3.0016375867886369</v>
      </c>
      <c r="F158" s="2">
        <f t="shared" si="18"/>
        <v>-2.9996776109706196</v>
      </c>
      <c r="G158" s="2">
        <f t="shared" si="19"/>
        <v>-2.9996788931470726</v>
      </c>
      <c r="H158" s="2">
        <f t="shared" si="20"/>
        <v>-2.9977129197792185</v>
      </c>
      <c r="I158" s="8">
        <f t="shared" si="21"/>
        <v>29.818768775397157</v>
      </c>
    </row>
    <row r="159" spans="3:9" x14ac:dyDescent="0.25">
      <c r="C159" s="3">
        <f t="shared" si="16"/>
        <v>7.3999999999999817</v>
      </c>
      <c r="D159" s="3"/>
      <c r="E159" s="2">
        <f t="shared" si="17"/>
        <v>-2.997712921933799</v>
      </c>
      <c r="F159" s="2">
        <f t="shared" si="18"/>
        <v>-2.9957409264118757</v>
      </c>
      <c r="G159" s="2">
        <f t="shared" si="19"/>
        <v>-2.9957422260677262</v>
      </c>
      <c r="H159" s="2">
        <f t="shared" si="20"/>
        <v>-2.9937641882133454</v>
      </c>
      <c r="I159" s="8">
        <f t="shared" si="21"/>
        <v>29.668981746937938</v>
      </c>
    </row>
    <row r="160" spans="3:9" x14ac:dyDescent="0.25">
      <c r="C160" s="3">
        <f t="shared" si="16"/>
        <v>7.4499999999999815</v>
      </c>
      <c r="D160" s="3"/>
      <c r="E160" s="2">
        <f t="shared" si="17"/>
        <v>-2.9937641904054431</v>
      </c>
      <c r="F160" s="2">
        <f t="shared" si="18"/>
        <v>-2.9917800854344812</v>
      </c>
      <c r="G160" s="2">
        <f t="shared" si="19"/>
        <v>-2.9917814028421703</v>
      </c>
      <c r="H160" s="2">
        <f t="shared" si="20"/>
        <v>-2.989791210442688</v>
      </c>
      <c r="I160" s="8">
        <f t="shared" si="21"/>
        <v>29.519392760459592</v>
      </c>
    </row>
    <row r="161" spans="3:9" x14ac:dyDescent="0.25">
      <c r="C161" s="3">
        <f t="shared" si="16"/>
        <v>7.4999999999999813</v>
      </c>
      <c r="D161" s="3"/>
      <c r="E161" s="2">
        <f t="shared" si="17"/>
        <v>-2.9897912126730346</v>
      </c>
      <c r="F161" s="2">
        <f t="shared" si="18"/>
        <v>-2.9877949078807688</v>
      </c>
      <c r="G161" s="2">
        <f t="shared" si="19"/>
        <v>-2.9877962433173546</v>
      </c>
      <c r="H161" s="2">
        <f t="shared" si="20"/>
        <v>-2.9857938056867948</v>
      </c>
      <c r="I161" s="8">
        <f t="shared" si="21"/>
        <v>29.370003032786624</v>
      </c>
    </row>
    <row r="162" spans="3:9" x14ac:dyDescent="0.25">
      <c r="C162" s="3">
        <f t="shared" si="16"/>
        <v>7.5499999999999812</v>
      </c>
      <c r="D162" s="3"/>
      <c r="E162" s="2">
        <f t="shared" si="17"/>
        <v>-2.9857938079561368</v>
      </c>
      <c r="F162" s="2">
        <f t="shared" si="18"/>
        <v>-2.9837852123426747</v>
      </c>
      <c r="G162" s="2">
        <f t="shared" si="19"/>
        <v>-2.9837865660899099</v>
      </c>
      <c r="H162" s="2">
        <f t="shared" si="20"/>
        <v>-2.9817717919144724</v>
      </c>
      <c r="I162" s="8">
        <f t="shared" si="21"/>
        <v>29.220813789813825</v>
      </c>
    </row>
    <row r="163" spans="3:9" x14ac:dyDescent="0.25">
      <c r="C163" s="3">
        <f t="shared" si="16"/>
        <v>7.599999999999981</v>
      </c>
      <c r="D163" s="3"/>
      <c r="E163" s="2">
        <f t="shared" si="17"/>
        <v>-2.981771794223572</v>
      </c>
      <c r="F163" s="2">
        <f t="shared" si="18"/>
        <v>-2.979750816161046</v>
      </c>
      <c r="G163" s="2">
        <f t="shared" si="19"/>
        <v>-2.9797521885054605</v>
      </c>
      <c r="H163" s="2">
        <f t="shared" si="20"/>
        <v>-2.9777249858432553</v>
      </c>
      <c r="I163" s="8">
        <f t="shared" si="21"/>
        <v>29.071826266568827</v>
      </c>
    </row>
    <row r="164" spans="3:9" x14ac:dyDescent="0.25">
      <c r="C164" s="3">
        <f t="shared" si="16"/>
        <v>7.6499999999999808</v>
      </c>
      <c r="D164" s="3"/>
      <c r="E164" s="2">
        <f t="shared" si="17"/>
        <v>-2.9777249881928909</v>
      </c>
      <c r="F164" s="2">
        <f t="shared" si="18"/>
        <v>-2.9756915354252738</v>
      </c>
      <c r="G164" s="2">
        <f t="shared" si="19"/>
        <v>-2.9756929266582608</v>
      </c>
      <c r="H164" s="2">
        <f t="shared" si="20"/>
        <v>-2.9736532029392007</v>
      </c>
      <c r="I164" s="8">
        <f t="shared" si="21"/>
        <v>28.923041707274667</v>
      </c>
    </row>
    <row r="165" spans="3:9" x14ac:dyDescent="0.25">
      <c r="C165" s="3">
        <f t="shared" si="16"/>
        <v>7.6999999999999806</v>
      </c>
      <c r="D165" s="3"/>
      <c r="E165" s="2">
        <f t="shared" si="17"/>
        <v>-2.9736532053301672</v>
      </c>
      <c r="F165" s="2">
        <f t="shared" si="18"/>
        <v>-2.9716071849732488</v>
      </c>
      <c r="G165" s="2">
        <f t="shared" si="19"/>
        <v>-2.9716085953911455</v>
      </c>
      <c r="H165" s="2">
        <f t="shared" si="20"/>
        <v>-2.9695562574170111</v>
      </c>
      <c r="I165" s="8">
        <f t="shared" si="21"/>
        <v>28.774461365412368</v>
      </c>
    </row>
    <row r="166" spans="3:9" x14ac:dyDescent="0.25">
      <c r="C166" s="3">
        <f t="shared" si="16"/>
        <v>7.7499999999999805</v>
      </c>
      <c r="D166" s="3"/>
      <c r="E166" s="2">
        <f t="shared" si="17"/>
        <v>-2.9695562598501204</v>
      </c>
      <c r="F166" s="2">
        <f t="shared" si="18"/>
        <v>-2.9674975783916571</v>
      </c>
      <c r="G166" s="2">
        <f t="shared" si="19"/>
        <v>-2.9674990082958321</v>
      </c>
      <c r="H166" s="2">
        <f t="shared" si="20"/>
        <v>-2.9654339622405042</v>
      </c>
      <c r="I166" s="8">
        <f t="shared" si="21"/>
        <v>28.626086503783487</v>
      </c>
    </row>
    <row r="167" spans="3:9" x14ac:dyDescent="0.25">
      <c r="C167" s="3">
        <f t="shared" si="16"/>
        <v>7.7999999999999803</v>
      </c>
      <c r="D167" s="3"/>
      <c r="E167" s="2">
        <f t="shared" si="17"/>
        <v>-2.9654339647165848</v>
      </c>
      <c r="F167" s="2">
        <f t="shared" si="18"/>
        <v>-2.9633625280166229</v>
      </c>
      <c r="G167" s="2">
        <f t="shared" si="19"/>
        <v>-2.9633639777135641</v>
      </c>
      <c r="H167" s="2">
        <f t="shared" si="20"/>
        <v>-2.961286129123442</v>
      </c>
      <c r="I167" s="8">
        <f t="shared" si="21"/>
        <v>28.477918394572651</v>
      </c>
    </row>
    <row r="168" spans="3:9" x14ac:dyDescent="0.25">
      <c r="C168" s="3">
        <f t="shared" si="16"/>
        <v>7.8499999999999801</v>
      </c>
      <c r="D168" s="3"/>
      <c r="E168" s="2">
        <f t="shared" si="17"/>
        <v>-2.961286131643341</v>
      </c>
      <c r="F168" s="2">
        <f t="shared" si="18"/>
        <v>-2.9592018449347259</v>
      </c>
      <c r="G168" s="2">
        <f t="shared" si="19"/>
        <v>-2.9592033147361279</v>
      </c>
      <c r="H168" s="2">
        <f t="shared" si="20"/>
        <v>-2.9571125685307282</v>
      </c>
      <c r="I168" s="8">
        <f t="shared" si="21"/>
        <v>28.329958319410018</v>
      </c>
    </row>
    <row r="169" spans="3:9" x14ac:dyDescent="0.25">
      <c r="C169" s="3">
        <f t="shared" si="16"/>
        <v>7.8999999999999799</v>
      </c>
      <c r="D169" s="3"/>
      <c r="E169" s="2">
        <f t="shared" si="17"/>
        <v>-2.9571125710953088</v>
      </c>
      <c r="F169" s="2">
        <f t="shared" si="18"/>
        <v>-2.9550153389843823</v>
      </c>
      <c r="G169" s="2">
        <f t="shared" si="19"/>
        <v>-2.9550168292072367</v>
      </c>
      <c r="H169" s="2">
        <f t="shared" si="20"/>
        <v>-2.9529130896799893</v>
      </c>
      <c r="I169" s="8">
        <f t="shared" si="21"/>
        <v>28.182207569433697</v>
      </c>
    </row>
    <row r="170" spans="3:9" x14ac:dyDescent="0.25">
      <c r="C170" s="3">
        <f t="shared" si="16"/>
        <v>7.9499999999999797</v>
      </c>
      <c r="D170" s="3"/>
      <c r="E170" s="2">
        <f t="shared" si="17"/>
        <v>-2.9529130922901352</v>
      </c>
      <c r="F170" s="2">
        <f t="shared" si="18"/>
        <v>-2.9508028187576261</v>
      </c>
      <c r="G170" s="2">
        <f t="shared" si="19"/>
        <v>-2.9508043297243152</v>
      </c>
      <c r="H170" s="2">
        <f t="shared" si="20"/>
        <v>-2.9486875005435551</v>
      </c>
      <c r="I170" s="8">
        <f t="shared" si="21"/>
        <v>28.034667445352049</v>
      </c>
    </row>
    <row r="171" spans="3:9" x14ac:dyDescent="0.25">
      <c r="C171" s="3">
        <f t="shared" si="16"/>
        <v>7.9999999999999796</v>
      </c>
      <c r="D171" s="3"/>
      <c r="E171" s="2">
        <f t="shared" si="17"/>
        <v>-2.9486875032001678</v>
      </c>
      <c r="F171" s="2">
        <f t="shared" si="18"/>
        <v>-2.9465640916022915</v>
      </c>
      <c r="G171" s="2">
        <f t="shared" si="19"/>
        <v>-2.946565623640677</v>
      </c>
      <c r="H171" s="2">
        <f t="shared" si="20"/>
        <v>-2.9444356078508469</v>
      </c>
      <c r="I171" s="8">
        <f t="shared" si="21"/>
        <v>27.887339257505907</v>
      </c>
    </row>
    <row r="172" spans="3:9" x14ac:dyDescent="0.25">
      <c r="C172" s="3">
        <f t="shared" si="16"/>
        <v>8.0499999999999794</v>
      </c>
      <c r="D172" s="3"/>
      <c r="E172" s="2">
        <f t="shared" si="17"/>
        <v>-2.9444356105548475</v>
      </c>
      <c r="F172" s="2">
        <f t="shared" si="18"/>
        <v>-2.9422989636246095</v>
      </c>
      <c r="G172" s="2">
        <f t="shared" si="19"/>
        <v>-2.9423005170681318</v>
      </c>
      <c r="H172" s="2">
        <f t="shared" si="20"/>
        <v>-2.9401572170911932</v>
      </c>
      <c r="I172" s="8">
        <f t="shared" si="21"/>
        <v>27.740224325930644</v>
      </c>
    </row>
    <row r="173" spans="3:9" x14ac:dyDescent="0.25">
      <c r="C173" s="3">
        <f t="shared" si="16"/>
        <v>8.0999999999999801</v>
      </c>
      <c r="D173" s="3"/>
      <c r="E173" s="2">
        <f t="shared" si="17"/>
        <v>-2.9401572198435217</v>
      </c>
      <c r="F173" s="2">
        <f t="shared" si="18"/>
        <v>-2.9380072396922441</v>
      </c>
      <c r="G173" s="2">
        <f t="shared" si="19"/>
        <v>-2.9380088148800132</v>
      </c>
      <c r="H173" s="2">
        <f t="shared" si="20"/>
        <v>-2.9358521325170828</v>
      </c>
      <c r="I173" s="8">
        <f t="shared" si="21"/>
        <v>27.593323980418102</v>
      </c>
    </row>
    <row r="174" spans="3:9" x14ac:dyDescent="0.25">
      <c r="C174" s="3">
        <f t="shared" si="16"/>
        <v>8.1499999999999808</v>
      </c>
      <c r="D174" s="3"/>
      <c r="E174" s="2">
        <f t="shared" si="17"/>
        <v>-2.9358521353187008</v>
      </c>
      <c r="F174" s="2">
        <f t="shared" si="18"/>
        <v>-2.9336887234377667</v>
      </c>
      <c r="G174" s="2">
        <f t="shared" si="19"/>
        <v>-2.9336903207146641</v>
      </c>
      <c r="H174" s="2">
        <f t="shared" si="20"/>
        <v>-2.9315201571478759</v>
      </c>
      <c r="I174" s="8">
        <f t="shared" si="21"/>
        <v>27.44663956057834</v>
      </c>
    </row>
    <row r="175" spans="3:9" x14ac:dyDescent="0.25">
      <c r="C175" s="3">
        <f t="shared" si="16"/>
        <v>8.1999999999999815</v>
      </c>
      <c r="D175" s="3"/>
      <c r="E175" s="2">
        <f t="shared" si="17"/>
        <v>-2.931520159999764</v>
      </c>
      <c r="F175" s="2">
        <f t="shared" si="18"/>
        <v>-2.9293432172626024</v>
      </c>
      <c r="G175" s="2">
        <f t="shared" si="19"/>
        <v>-2.9293448369793764</v>
      </c>
      <c r="H175" s="2">
        <f t="shared" si="20"/>
        <v>-2.9271610927739813</v>
      </c>
      <c r="I175" s="8">
        <f t="shared" si="21"/>
        <v>27.300172415901194</v>
      </c>
    </row>
    <row r="176" spans="3:9" x14ac:dyDescent="0.25">
      <c r="C176" s="3">
        <f t="shared" si="16"/>
        <v>8.2499999999999822</v>
      </c>
      <c r="D176" s="3"/>
      <c r="E176" s="2">
        <f t="shared" si="17"/>
        <v>-2.9271610956771412</v>
      </c>
      <c r="F176" s="2">
        <f t="shared" si="18"/>
        <v>-2.9249705223414426</v>
      </c>
      <c r="G176" s="2">
        <f t="shared" si="19"/>
        <v>-2.9249721648548119</v>
      </c>
      <c r="H176" s="2">
        <f t="shared" si="20"/>
        <v>-2.92277473996152</v>
      </c>
      <c r="I176" s="8">
        <f t="shared" si="21"/>
        <v>27.153923905817599</v>
      </c>
    </row>
    <row r="177" spans="3:9" x14ac:dyDescent="0.25">
      <c r="C177" s="3">
        <f t="shared" si="16"/>
        <v>8.2999999999999829</v>
      </c>
      <c r="D177" s="3"/>
      <c r="E177" s="2">
        <f t="shared" si="17"/>
        <v>-2.9227747429169755</v>
      </c>
      <c r="F177" s="2">
        <f t="shared" si="18"/>
        <v>-2.9205704386271631</v>
      </c>
      <c r="G177" s="2">
        <f t="shared" si="19"/>
        <v>-2.9205721042999153</v>
      </c>
      <c r="H177" s="2">
        <f t="shared" si="20"/>
        <v>-2.9183608980574927</v>
      </c>
      <c r="I177" s="8">
        <f t="shared" si="21"/>
        <v>27.007895399760695</v>
      </c>
    </row>
    <row r="178" spans="3:9" x14ac:dyDescent="0.25">
      <c r="C178" s="3">
        <f t="shared" si="16"/>
        <v>8.3499999999999837</v>
      </c>
      <c r="D178" s="3"/>
      <c r="E178" s="2">
        <f t="shared" si="17"/>
        <v>-2.918360901066289</v>
      </c>
      <c r="F178" s="2">
        <f t="shared" si="18"/>
        <v>-2.9161427648562439</v>
      </c>
      <c r="G178" s="2">
        <f t="shared" si="19"/>
        <v>-2.9161444540573407</v>
      </c>
      <c r="H178" s="2">
        <f t="shared" si="20"/>
        <v>-2.9139193651954618</v>
      </c>
      <c r="I178" s="8">
        <f t="shared" si="21"/>
        <v>26.862088277226622</v>
      </c>
    </row>
    <row r="179" spans="3:9" x14ac:dyDescent="0.25">
      <c r="C179" s="3">
        <f t="shared" si="16"/>
        <v>8.3999999999999844</v>
      </c>
      <c r="D179" s="3"/>
      <c r="E179" s="2">
        <f t="shared" si="17"/>
        <v>-2.9139193682586675</v>
      </c>
      <c r="F179" s="2">
        <f t="shared" si="18"/>
        <v>-2.9116872985547149</v>
      </c>
      <c r="G179" s="2">
        <f t="shared" si="19"/>
        <v>-2.9116890116593983</v>
      </c>
      <c r="H179" s="2">
        <f t="shared" si="20"/>
        <v>-2.9094499383017745</v>
      </c>
      <c r="I179" s="8">
        <f t="shared" si="21"/>
        <v>26.716503927835049</v>
      </c>
    </row>
    <row r="180" spans="3:9" x14ac:dyDescent="0.25">
      <c r="C180" s="3">
        <f t="shared" si="16"/>
        <v>8.4499999999999851</v>
      </c>
      <c r="D180" s="3"/>
      <c r="E180" s="2">
        <f t="shared" si="17"/>
        <v>-2.9094499414204789</v>
      </c>
      <c r="F180" s="2">
        <f t="shared" si="18"/>
        <v>-2.9072038360446535</v>
      </c>
      <c r="G180" s="2">
        <f t="shared" si="19"/>
        <v>-2.9072055734345494</v>
      </c>
      <c r="H180" s="2">
        <f t="shared" si="20"/>
        <v>-2.9049524131023268</v>
      </c>
      <c r="I180" s="8">
        <f t="shared" si="21"/>
        <v>26.571143751389371</v>
      </c>
    </row>
    <row r="181" spans="3:9" x14ac:dyDescent="0.25">
      <c r="C181" s="3">
        <f t="shared" si="16"/>
        <v>8.4999999999999858</v>
      </c>
      <c r="D181" s="3"/>
      <c r="E181" s="2">
        <f t="shared" si="17"/>
        <v>-2.904952416277645</v>
      </c>
      <c r="F181" s="2">
        <f t="shared" si="18"/>
        <v>-2.9026921724512333</v>
      </c>
      <c r="G181" s="2">
        <f t="shared" si="19"/>
        <v>-2.9026939345144624</v>
      </c>
      <c r="H181" s="2">
        <f t="shared" si="20"/>
        <v>-2.9004265841299124</v>
      </c>
      <c r="I181" s="8">
        <f t="shared" si="21"/>
        <v>26.426009157936548</v>
      </c>
    </row>
    <row r="182" spans="3:9" x14ac:dyDescent="0.25">
      <c r="C182" s="3">
        <f t="shared" si="16"/>
        <v>8.5499999999999865</v>
      </c>
      <c r="D182" s="3"/>
      <c r="E182" s="2">
        <f t="shared" si="17"/>
        <v>-2.9004265873629822</v>
      </c>
      <c r="F182" s="2">
        <f t="shared" si="18"/>
        <v>-2.8981521017103593</v>
      </c>
      <c r="G182" s="2">
        <f t="shared" si="19"/>
        <v>-2.8981538888416445</v>
      </c>
      <c r="H182" s="2">
        <f t="shared" si="20"/>
        <v>-2.8958722447321472</v>
      </c>
      <c r="I182" s="8">
        <f t="shared" si="21"/>
        <v>26.281101567826553</v>
      </c>
    </row>
    <row r="183" spans="3:9" x14ac:dyDescent="0.25">
      <c r="C183" s="3">
        <f t="shared" si="16"/>
        <v>8.5999999999999872</v>
      </c>
      <c r="D183" s="3"/>
      <c r="E183" s="2">
        <f t="shared" si="17"/>
        <v>-2.8958722480241308</v>
      </c>
      <c r="F183" s="2">
        <f t="shared" si="18"/>
        <v>-2.8935834165768943</v>
      </c>
      <c r="G183" s="2">
        <f t="shared" si="19"/>
        <v>-2.8935852291776736</v>
      </c>
      <c r="H183" s="2">
        <f t="shared" si="20"/>
        <v>-2.8912891870800057</v>
      </c>
      <c r="I183" s="8">
        <f t="shared" si="21"/>
        <v>26.136422411771441</v>
      </c>
    </row>
    <row r="184" spans="3:9" x14ac:dyDescent="0.25">
      <c r="C184" s="3">
        <f t="shared" si="16"/>
        <v>8.6499999999999879</v>
      </c>
      <c r="D184" s="3"/>
      <c r="E184" s="2">
        <f t="shared" si="17"/>
        <v>-2.8912891904320914</v>
      </c>
      <c r="F184" s="2">
        <f t="shared" si="18"/>
        <v>-2.8889859086335088</v>
      </c>
      <c r="G184" s="2">
        <f t="shared" si="19"/>
        <v>-2.8889877471120471</v>
      </c>
      <c r="H184" s="2">
        <f t="shared" si="20"/>
        <v>-2.8866772021769869</v>
      </c>
      <c r="I184" s="8">
        <f t="shared" si="21"/>
        <v>25.99197313090394</v>
      </c>
    </row>
    <row r="185" spans="3:9" x14ac:dyDescent="0.25">
      <c r="C185" s="3">
        <f t="shared" si="16"/>
        <v>8.6999999999999886</v>
      </c>
      <c r="D185" s="3"/>
      <c r="E185" s="2">
        <f t="shared" si="17"/>
        <v>-2.8866772055903871</v>
      </c>
      <c r="F185" s="2">
        <f t="shared" si="18"/>
        <v>-2.8843593683001583</v>
      </c>
      <c r="G185" s="2">
        <f t="shared" si="19"/>
        <v>-2.8843612330716617</v>
      </c>
      <c r="H185" s="2">
        <f t="shared" si="20"/>
        <v>-2.8820360798689171</v>
      </c>
      <c r="I185" s="8">
        <f t="shared" si="21"/>
        <v>25.847755176835584</v>
      </c>
    </row>
    <row r="186" spans="3:9" x14ac:dyDescent="0.25">
      <c r="C186" s="3">
        <f t="shared" si="16"/>
        <v>8.7499999999999893</v>
      </c>
      <c r="D186" s="3"/>
      <c r="E186" s="2">
        <f t="shared" si="17"/>
        <v>-2.8820360833448699</v>
      </c>
      <c r="F186" s="2">
        <f t="shared" si="18"/>
        <v>-2.8797035848442225</v>
      </c>
      <c r="G186" s="2">
        <f t="shared" si="19"/>
        <v>-2.879705476330956</v>
      </c>
      <c r="H186" s="2">
        <f t="shared" si="20"/>
        <v>-2.8773656088544222</v>
      </c>
      <c r="I186" s="8">
        <f t="shared" si="21"/>
        <v>25.703770011714337</v>
      </c>
    </row>
    <row r="187" spans="3:9" x14ac:dyDescent="0.25">
      <c r="C187" s="3">
        <f t="shared" si="16"/>
        <v>8.7999999999999901</v>
      </c>
      <c r="D187" s="3"/>
      <c r="E187" s="2">
        <f t="shared" si="17"/>
        <v>-2.8773656123941946</v>
      </c>
      <c r="F187" s="2">
        <f t="shared" si="18"/>
        <v>-2.8750183463913164</v>
      </c>
      <c r="G187" s="2">
        <f t="shared" si="19"/>
        <v>-2.8750202650227181</v>
      </c>
      <c r="H187" s="2">
        <f t="shared" si="20"/>
        <v>-2.8726655766960891</v>
      </c>
      <c r="I187" s="8">
        <f t="shared" si="21"/>
        <v>25.560019108281683</v>
      </c>
    </row>
    <row r="188" spans="3:9" x14ac:dyDescent="0.25">
      <c r="C188" s="3">
        <f t="shared" si="16"/>
        <v>8.8499999999999908</v>
      </c>
      <c r="D188" s="3"/>
      <c r="E188" s="2">
        <f t="shared" si="17"/>
        <v>-2.8726655803009735</v>
      </c>
      <c r="F188" s="2">
        <f t="shared" si="18"/>
        <v>-2.8703034399367962</v>
      </c>
      <c r="G188" s="2">
        <f t="shared" si="19"/>
        <v>-2.8703053861496017</v>
      </c>
      <c r="H188" s="2">
        <f t="shared" si="20"/>
        <v>-2.8679357698323291</v>
      </c>
      <c r="I188" s="8">
        <f t="shared" si="21"/>
        <v>25.416503949929133</v>
      </c>
    </row>
    <row r="189" spans="3:9" x14ac:dyDescent="0.25">
      <c r="C189" s="3">
        <f t="shared" si="16"/>
        <v>8.8999999999999915</v>
      </c>
      <c r="D189" s="3"/>
      <c r="E189" s="2">
        <f t="shared" si="17"/>
        <v>-2.8679357735036461</v>
      </c>
      <c r="F189" s="2">
        <f t="shared" si="18"/>
        <v>-2.8655586513579889</v>
      </c>
      <c r="G189" s="2">
        <f t="shared" si="19"/>
        <v>-2.8655606255963466</v>
      </c>
      <c r="H189" s="2">
        <f t="shared" si="20"/>
        <v>-2.8631759735899673</v>
      </c>
      <c r="I189" s="8">
        <f t="shared" si="21"/>
        <v>25.273226030754113</v>
      </c>
    </row>
    <row r="190" spans="3:9" x14ac:dyDescent="0.25">
      <c r="C190" s="3">
        <f t="shared" si="16"/>
        <v>8.9499999999999922</v>
      </c>
      <c r="D190" s="3"/>
      <c r="E190" s="2">
        <f t="shared" si="17"/>
        <v>-2.8631759773290666</v>
      </c>
      <c r="F190" s="2">
        <f t="shared" si="18"/>
        <v>-2.8607837654271502</v>
      </c>
      <c r="G190" s="2">
        <f t="shared" si="19"/>
        <v>-2.8607857681427475</v>
      </c>
      <c r="H190" s="2">
        <f t="shared" si="20"/>
        <v>-2.8583859721975871</v>
      </c>
      <c r="I190" s="8">
        <f t="shared" si="21"/>
        <v>25.130186855615225</v>
      </c>
    </row>
    <row r="191" spans="3:9" x14ac:dyDescent="0.25">
      <c r="C191" s="3">
        <f t="shared" si="16"/>
        <v>8.9999999999999929</v>
      </c>
      <c r="D191" s="3"/>
      <c r="E191" s="2">
        <f t="shared" si="17"/>
        <v>-2.8583859760058474</v>
      </c>
      <c r="F191" s="2">
        <f t="shared" si="18"/>
        <v>-2.8559785658251915</v>
      </c>
      <c r="G191" s="2">
        <f t="shared" si="19"/>
        <v>-2.8559805974773771</v>
      </c>
      <c r="H191" s="2">
        <f t="shared" si="20"/>
        <v>-2.8535655487996441</v>
      </c>
      <c r="I191" s="8">
        <f t="shared" si="21"/>
        <v>24.987387940186803</v>
      </c>
    </row>
    <row r="192" spans="3:9" x14ac:dyDescent="0.25">
      <c r="C192" s="3">
        <f t="shared" si="16"/>
        <v>9.0499999999999936</v>
      </c>
      <c r="D192" s="3"/>
      <c r="E192" s="2">
        <f t="shared" si="17"/>
        <v>-2.8535655526784733</v>
      </c>
      <c r="F192" s="2">
        <f t="shared" si="18"/>
        <v>-2.8511428351561889</v>
      </c>
      <c r="G192" s="2">
        <f t="shared" si="19"/>
        <v>-2.8511448962120993</v>
      </c>
      <c r="H192" s="2">
        <f t="shared" si="20"/>
        <v>-2.848714485471374</v>
      </c>
      <c r="I192" s="8">
        <f t="shared" si="21"/>
        <v>24.844830811012748</v>
      </c>
    </row>
    <row r="193" spans="3:9" x14ac:dyDescent="0.25">
      <c r="C193" s="3">
        <f t="shared" si="16"/>
        <v>9.0999999999999943</v>
      </c>
      <c r="D193" s="3"/>
      <c r="E193" s="2">
        <f t="shared" si="17"/>
        <v>-2.8487144894222105</v>
      </c>
      <c r="F193" s="2">
        <f t="shared" si="18"/>
        <v>-2.8462763549626939</v>
      </c>
      <c r="G193" s="2">
        <f t="shared" si="19"/>
        <v>-2.8462784458973802</v>
      </c>
      <c r="H193" s="2">
        <f t="shared" si="20"/>
        <v>-2.8438325632345194</v>
      </c>
      <c r="I193" s="8">
        <f t="shared" si="21"/>
        <v>24.702517005559606</v>
      </c>
    </row>
    <row r="194" spans="3:9" x14ac:dyDescent="0.25">
      <c r="C194" s="3">
        <f t="shared" si="16"/>
        <v>9.149999999999995</v>
      </c>
      <c r="D194" s="3"/>
      <c r="E194" s="2">
        <f t="shared" si="17"/>
        <v>-2.8438325672588318</v>
      </c>
      <c r="F194" s="2">
        <f t="shared" si="18"/>
        <v>-2.8413789057418781</v>
      </c>
      <c r="G194" s="2">
        <f t="shared" si="19"/>
        <v>-2.8413810270384361</v>
      </c>
      <c r="H194" s="2">
        <f t="shared" si="20"/>
        <v>-2.8389195620738961</v>
      </c>
      <c r="I194" s="8">
        <f t="shared" si="21"/>
        <v>24.56044807226883</v>
      </c>
    </row>
    <row r="195" spans="3:9" x14ac:dyDescent="0.25">
      <c r="C195" s="3">
        <f t="shared" si="16"/>
        <v>9.1999999999999957</v>
      </c>
      <c r="D195" s="3"/>
      <c r="E195" s="2">
        <f t="shared" si="17"/>
        <v>-2.8389195661731867</v>
      </c>
      <c r="F195" s="2">
        <f t="shared" si="18"/>
        <v>-2.8364502669625336</v>
      </c>
      <c r="G195" s="2">
        <f t="shared" si="19"/>
        <v>-2.8364524191122311</v>
      </c>
      <c r="H195" s="2">
        <f t="shared" si="20"/>
        <v>-2.8339752609548308</v>
      </c>
      <c r="I195" s="8">
        <f t="shared" si="21"/>
        <v>24.418625570608185</v>
      </c>
    </row>
    <row r="196" spans="3:9" x14ac:dyDescent="0.25">
      <c r="C196" s="3">
        <f t="shared" si="16"/>
        <v>9.2499999999999964</v>
      </c>
      <c r="D196" s="3"/>
      <c r="E196" s="2">
        <f t="shared" si="17"/>
        <v>-2.8339752651306331</v>
      </c>
      <c r="F196" s="2">
        <f t="shared" si="18"/>
        <v>-2.8314902170829437</v>
      </c>
      <c r="G196" s="2">
        <f t="shared" si="19"/>
        <v>-2.8314924005853568</v>
      </c>
      <c r="H196" s="2">
        <f t="shared" si="20"/>
        <v>-2.8289994378414867</v>
      </c>
      <c r="I196" s="8">
        <f t="shared" si="21"/>
        <v>24.27705107112228</v>
      </c>
    </row>
    <row r="197" spans="3:9" x14ac:dyDescent="0.25">
      <c r="C197" s="3">
        <f t="shared" si="16"/>
        <v>9.2999999999999972</v>
      </c>
      <c r="D197" s="3"/>
      <c r="E197" s="2">
        <f t="shared" si="17"/>
        <v>-2.8289994420953675</v>
      </c>
      <c r="F197" s="2">
        <f t="shared" si="18"/>
        <v>-2.8264985335696675</v>
      </c>
      <c r="G197" s="2">
        <f t="shared" si="19"/>
        <v>-2.8265007489328111</v>
      </c>
      <c r="H197" s="2">
        <f t="shared" si="20"/>
        <v>-2.8239918697161017</v>
      </c>
      <c r="I197" s="8">
        <f t="shared" si="21"/>
        <v>24.135726155482143</v>
      </c>
    </row>
    <row r="198" spans="3:9" x14ac:dyDescent="0.25">
      <c r="C198" s="3">
        <f t="shared" si="16"/>
        <v>9.3499999999999979</v>
      </c>
      <c r="D198" s="3"/>
      <c r="E198" s="2">
        <f t="shared" si="17"/>
        <v>-2.8239918740496606</v>
      </c>
      <c r="F198" s="2">
        <f t="shared" si="18"/>
        <v>-2.821474992917246</v>
      </c>
      <c r="G198" s="2">
        <f t="shared" si="19"/>
        <v>-2.8214772406577104</v>
      </c>
      <c r="H198" s="2">
        <f t="shared" si="20"/>
        <v>-2.8189523325991748</v>
      </c>
      <c r="I198" s="8">
        <f t="shared" si="21"/>
        <v>23.994652416533821</v>
      </c>
    </row>
    <row r="199" spans="3:9" x14ac:dyDescent="0.25">
      <c r="C199" s="3">
        <f t="shared" si="16"/>
        <v>9.3999999999999986</v>
      </c>
      <c r="D199" s="3"/>
      <c r="E199" s="2">
        <f t="shared" si="17"/>
        <v>-2.8189523370140481</v>
      </c>
      <c r="F199" s="2">
        <f t="shared" si="18"/>
        <v>-2.8164193706688683</v>
      </c>
      <c r="G199" s="2">
        <f t="shared" si="19"/>
        <v>-2.8164216513119564</v>
      </c>
      <c r="H199" s="2">
        <f t="shared" si="20"/>
        <v>-2.8138806015706193</v>
      </c>
      <c r="I199" s="8">
        <f t="shared" si="21"/>
        <v>23.853831458345937</v>
      </c>
    </row>
    <row r="200" spans="3:9" x14ac:dyDescent="0.25">
      <c r="C200" s="3">
        <f t="shared" si="16"/>
        <v>9.4499999999999993</v>
      </c>
      <c r="D200" s="3"/>
      <c r="E200" s="2">
        <f t="shared" si="17"/>
        <v>-2.8138806060684773</v>
      </c>
      <c r="F200" s="2">
        <f t="shared" si="18"/>
        <v>-2.8113314414380142</v>
      </c>
      <c r="G200" s="2">
        <f t="shared" si="19"/>
        <v>-2.8113337555178783</v>
      </c>
      <c r="H200" s="2">
        <f t="shared" si="20"/>
        <v>-2.8087764507919091</v>
      </c>
      <c r="I200" s="8">
        <f t="shared" si="21"/>
        <v>23.71326489625617</v>
      </c>
    </row>
    <row r="201" spans="3:9" x14ac:dyDescent="0.25">
      <c r="C201" s="3">
        <f t="shared" si="16"/>
        <v>9.5</v>
      </c>
      <c r="D201" s="3"/>
      <c r="E201" s="2">
        <f t="shared" si="17"/>
        <v>-2.8087764553744576</v>
      </c>
      <c r="F201" s="2">
        <f t="shared" si="18"/>
        <v>-2.8062109789311132</v>
      </c>
      <c r="G201" s="2">
        <f t="shared" si="19"/>
        <v>-2.8062133269908967</v>
      </c>
      <c r="H201" s="2">
        <f t="shared" si="20"/>
        <v>-2.8036396535292489</v>
      </c>
      <c r="I201" s="8">
        <f t="shared" si="21"/>
        <v>23.572954356916608</v>
      </c>
    </row>
    <row r="202" spans="3:9" x14ac:dyDescent="0.25">
      <c r="C202" s="3">
        <f t="shared" si="16"/>
        <v>9.5500000000000007</v>
      </c>
      <c r="D202" s="3"/>
      <c r="E202" s="2">
        <f t="shared" si="17"/>
        <v>-2.8036396581982328</v>
      </c>
      <c r="F202" s="2">
        <f t="shared" si="18"/>
        <v>-2.8010577559712342</v>
      </c>
      <c r="G202" s="2">
        <f t="shared" si="19"/>
        <v>-2.8010601385632117</v>
      </c>
      <c r="H202" s="2">
        <f t="shared" si="20"/>
        <v>-2.7984699821777994</v>
      </c>
      <c r="I202" s="8">
        <f t="shared" si="21"/>
        <v>23.4329014783379</v>
      </c>
    </row>
    <row r="203" spans="3:9" x14ac:dyDescent="0.25">
      <c r="C203" s="3">
        <f t="shared" si="16"/>
        <v>9.6000000000000014</v>
      </c>
      <c r="D203" s="3"/>
      <c r="E203" s="2">
        <f t="shared" si="17"/>
        <v>-2.7984699869349989</v>
      </c>
      <c r="F203" s="2">
        <f t="shared" si="18"/>
        <v>-2.7958715445228437</v>
      </c>
      <c r="G203" s="2">
        <f t="shared" si="19"/>
        <v>-2.7958739622085633</v>
      </c>
      <c r="H203" s="2">
        <f t="shared" si="20"/>
        <v>-2.7932672082869754</v>
      </c>
      <c r="I203" s="8">
        <f t="shared" si="21"/>
        <v>23.293107909932193</v>
      </c>
    </row>
    <row r="204" spans="3:9" x14ac:dyDescent="0.25">
      <c r="C204" s="3">
        <f t="shared" ref="C204:C267" si="22">C203+dV</f>
        <v>9.6500000000000021</v>
      </c>
      <c r="D204" s="3"/>
      <c r="E204" s="2">
        <f t="shared" ref="E204:E267" si="23">-k*I203/(1+KA*I203)/vo</f>
        <v>-2.7932672131342096</v>
      </c>
      <c r="F204" s="2">
        <f t="shared" ref="F204:F267" si="24">-k*(I203+dV*E204/2)/(1+KA*(I203+dV*E204/2))/vo</f>
        <v>-2.7906521157176547</v>
      </c>
      <c r="G204" s="2">
        <f t="shared" ref="G204:G267" si="25">-k*(I203+dV*F204/2)/(1+KA*(I203+dV*F204/2))/vo</f>
        <v>-2.7906545690680855</v>
      </c>
      <c r="H204" s="2">
        <f t="shared" ref="H204:H267" si="26">-k*(I203+dV*G204)/(1+KA*(I203+dV*G204))/vo</f>
        <v>-2.7880311025868534</v>
      </c>
      <c r="I204" s="8">
        <f t="shared" ref="I204:I267" si="27">I203+dV*(E204+2*F204+2*G204+H204)/6</f>
        <v>23.153575312554754</v>
      </c>
    </row>
    <row r="205" spans="3:9" x14ac:dyDescent="0.25">
      <c r="C205" s="3">
        <f t="shared" si="22"/>
        <v>9.7000000000000028</v>
      </c>
      <c r="D205" s="3"/>
      <c r="E205" s="2">
        <f t="shared" si="23"/>
        <v>-2.7880311075259812</v>
      </c>
      <c r="F205" s="2">
        <f t="shared" si="24"/>
        <v>-2.7853992398816034</v>
      </c>
      <c r="G205" s="2">
        <f t="shared" si="25"/>
        <v>-2.7854017294772779</v>
      </c>
      <c r="H205" s="2">
        <f t="shared" si="26"/>
        <v>-2.7827614350157246</v>
      </c>
      <c r="I205" s="8">
        <f t="shared" si="27"/>
        <v>23.014305358544259</v>
      </c>
    </row>
    <row r="206" spans="3:9" x14ac:dyDescent="0.25">
      <c r="C206" s="3">
        <f t="shared" si="22"/>
        <v>9.7500000000000036</v>
      </c>
      <c r="D206" s="3"/>
      <c r="E206" s="2">
        <f t="shared" si="23"/>
        <v>-2.7827614400486458</v>
      </c>
      <c r="F206" s="2">
        <f t="shared" si="24"/>
        <v>-2.7801126865629748</v>
      </c>
      <c r="G206" s="2">
        <f t="shared" si="25"/>
        <v>-2.7801152129941373</v>
      </c>
      <c r="H206" s="2">
        <f t="shared" si="26"/>
        <v>-2.7774579747488062</v>
      </c>
      <c r="I206" s="8">
        <f t="shared" si="27"/>
        <v>22.875299731761661</v>
      </c>
    </row>
    <row r="207" spans="3:9" x14ac:dyDescent="0.25">
      <c r="C207" s="3">
        <f t="shared" si="22"/>
        <v>9.8000000000000043</v>
      </c>
      <c r="D207" s="3"/>
      <c r="E207" s="2">
        <f t="shared" si="23"/>
        <v>-2.7774579798774606</v>
      </c>
      <c r="F207" s="2">
        <f t="shared" si="24"/>
        <v>-2.7747922245617129</v>
      </c>
      <c r="G207" s="2">
        <f t="shared" si="25"/>
        <v>-2.7747947884284696</v>
      </c>
      <c r="H207" s="2">
        <f t="shared" si="26"/>
        <v>-2.7721204902281582</v>
      </c>
      <c r="I207" s="8">
        <f t="shared" si="27"/>
        <v>22.736560127627612</v>
      </c>
    </row>
    <row r="208" spans="3:9" x14ac:dyDescent="0.25">
      <c r="C208" s="3">
        <f t="shared" si="22"/>
        <v>9.850000000000005</v>
      </c>
      <c r="D208" s="3"/>
      <c r="E208" s="2">
        <f t="shared" si="23"/>
        <v>-2.7721204954545278</v>
      </c>
      <c r="F208" s="2">
        <f t="shared" si="24"/>
        <v>-2.7694376219599484</v>
      </c>
      <c r="G208" s="2">
        <f t="shared" si="25"/>
        <v>-2.7694402238724138</v>
      </c>
      <c r="H208" s="2">
        <f t="shared" si="26"/>
        <v>-2.7667487491938272</v>
      </c>
      <c r="I208" s="8">
        <f t="shared" si="27"/>
        <v>22.598088253158338</v>
      </c>
    </row>
    <row r="209" spans="3:9" x14ac:dyDescent="0.25">
      <c r="C209" s="3">
        <f t="shared" si="22"/>
        <v>9.9000000000000057</v>
      </c>
      <c r="D209" s="3"/>
      <c r="E209" s="2">
        <f t="shared" si="23"/>
        <v>-2.7667487545199356</v>
      </c>
      <c r="F209" s="2">
        <f t="shared" si="24"/>
        <v>-2.764048646153765</v>
      </c>
      <c r="G209" s="2">
        <f t="shared" si="25"/>
        <v>-2.7640512867322173</v>
      </c>
      <c r="H209" s="2">
        <f t="shared" si="26"/>
        <v>-2.7613425187162512</v>
      </c>
      <c r="I209" s="8">
        <f t="shared" si="27"/>
        <v>22.459885826999937</v>
      </c>
    </row>
    <row r="210" spans="3:9" x14ac:dyDescent="0.25">
      <c r="C210" s="3">
        <f t="shared" si="22"/>
        <v>9.9500000000000064</v>
      </c>
      <c r="D210" s="3"/>
      <c r="E210" s="2">
        <f t="shared" si="23"/>
        <v>-2.7613425241441676</v>
      </c>
      <c r="F210" s="2">
        <f t="shared" si="24"/>
        <v>-2.7586250638862513</v>
      </c>
      <c r="G210" s="2">
        <f t="shared" si="25"/>
        <v>-2.7586277437612834</v>
      </c>
      <c r="H210" s="2">
        <f t="shared" si="26"/>
        <v>-2.755901565229963</v>
      </c>
      <c r="I210" s="8">
        <f t="shared" si="27"/>
        <v>22.321954579461028</v>
      </c>
    </row>
    <row r="211" spans="3:9" x14ac:dyDescent="0.25">
      <c r="C211" s="3">
        <f t="shared" si="22"/>
        <v>10.000000000000007</v>
      </c>
      <c r="D211" s="3"/>
      <c r="E211" s="2">
        <f t="shared" si="23"/>
        <v>-2.7559015707618002</v>
      </c>
      <c r="F211" s="2">
        <f t="shared" si="24"/>
        <v>-2.7531666412818607</v>
      </c>
      <c r="G211" s="2">
        <f t="shared" si="25"/>
        <v>-2.7531693610945323</v>
      </c>
      <c r="H211" s="2">
        <f t="shared" si="26"/>
        <v>-2.7504256545686157</v>
      </c>
      <c r="I211" s="8">
        <f t="shared" si="27"/>
        <v>22.184296252543668</v>
      </c>
    </row>
    <row r="212" spans="3:9" x14ac:dyDescent="0.25">
      <c r="C212" s="3">
        <f t="shared" si="22"/>
        <v>10.050000000000008</v>
      </c>
      <c r="D212" s="3"/>
      <c r="E212" s="2">
        <f t="shared" si="23"/>
        <v>-2.750425660206532</v>
      </c>
      <c r="F212" s="2">
        <f t="shared" si="24"/>
        <v>-2.7476731438821109</v>
      </c>
      <c r="G212" s="2">
        <f t="shared" si="25"/>
        <v>-2.7476759042841059</v>
      </c>
      <c r="H212" s="2">
        <f t="shared" si="26"/>
        <v>-2.7449145520013705</v>
      </c>
      <c r="I212" s="8">
        <f t="shared" si="27"/>
        <v>22.046912599972497</v>
      </c>
    </row>
    <row r="213" spans="3:9" x14ac:dyDescent="0.25">
      <c r="C213" s="3">
        <f t="shared" si="22"/>
        <v>10.100000000000009</v>
      </c>
      <c r="D213" s="3"/>
      <c r="E213" s="2">
        <f t="shared" si="23"/>
        <v>-2.7449145577475713</v>
      </c>
      <c r="F213" s="2">
        <f t="shared" si="24"/>
        <v>-2.7421443366826659</v>
      </c>
      <c r="G213" s="2">
        <f t="shared" si="25"/>
        <v>-2.7421471383364486</v>
      </c>
      <c r="H213" s="2">
        <f t="shared" si="26"/>
        <v>-2.7393680222706802</v>
      </c>
      <c r="I213" s="8">
        <f t="shared" si="27"/>
        <v>21.909805387222026</v>
      </c>
    </row>
    <row r="214" spans="3:9" x14ac:dyDescent="0.25">
      <c r="C214" s="3">
        <f t="shared" si="22"/>
        <v>10.150000000000009</v>
      </c>
      <c r="D214" s="3"/>
      <c r="E214" s="2">
        <f t="shared" si="23"/>
        <v>-2.7393680281274175</v>
      </c>
      <c r="F214" s="2">
        <f t="shared" si="24"/>
        <v>-2.7365799841718292</v>
      </c>
      <c r="G214" s="2">
        <f t="shared" si="25"/>
        <v>-2.7365828277507984</v>
      </c>
      <c r="H214" s="2">
        <f t="shared" si="26"/>
        <v>-2.7337858296314965</v>
      </c>
      <c r="I214" s="8">
        <f t="shared" si="27"/>
        <v>21.772976391541992</v>
      </c>
    </row>
    <row r="215" spans="3:9" x14ac:dyDescent="0.25">
      <c r="C215" s="3">
        <f t="shared" si="22"/>
        <v>10.20000000000001</v>
      </c>
      <c r="D215" s="3"/>
      <c r="E215" s="2">
        <f t="shared" si="23"/>
        <v>-2.7337858356010716</v>
      </c>
      <c r="F215" s="2">
        <f t="shared" si="24"/>
        <v>-2.7309798503704754</v>
      </c>
      <c r="G215" s="2">
        <f t="shared" si="25"/>
        <v>-2.7309827365591266</v>
      </c>
      <c r="H215" s="2">
        <f t="shared" si="26"/>
        <v>-2.7281677378919458</v>
      </c>
      <c r="I215" s="8">
        <f t="shared" si="27"/>
        <v>21.636427401980722</v>
      </c>
    </row>
    <row r="216" spans="3:9" x14ac:dyDescent="0.25">
      <c r="C216" s="3">
        <f t="shared" si="22"/>
        <v>10.250000000000011</v>
      </c>
      <c r="D216" s="3"/>
      <c r="E216" s="2">
        <f t="shared" si="23"/>
        <v>-2.7281677439767096</v>
      </c>
      <c r="F216" s="2">
        <f t="shared" si="24"/>
        <v>-2.7253436988734738</v>
      </c>
      <c r="G216" s="2">
        <f t="shared" si="25"/>
        <v>-2.7253466283675567</v>
      </c>
      <c r="H216" s="2">
        <f t="shared" si="26"/>
        <v>-2.7225135104555021</v>
      </c>
      <c r="I216" s="8">
        <f t="shared" si="27"/>
        <v>21.500160219406435</v>
      </c>
    </row>
    <row r="217" spans="3:9" x14ac:dyDescent="0.25">
      <c r="C217" s="3">
        <f t="shared" si="22"/>
        <v>10.300000000000011</v>
      </c>
      <c r="D217" s="3"/>
      <c r="E217" s="2">
        <f t="shared" si="23"/>
        <v>-2.722513516657854</v>
      </c>
      <c r="F217" s="2">
        <f t="shared" si="24"/>
        <v>-2.7196712928926203</v>
      </c>
      <c r="G217" s="2">
        <f t="shared" si="25"/>
        <v>-2.719674266399299</v>
      </c>
      <c r="H217" s="2">
        <f t="shared" si="26"/>
        <v>-2.7168229103646921</v>
      </c>
      <c r="I217" s="8">
        <f t="shared" si="27"/>
        <v>21.364176656526382</v>
      </c>
    </row>
    <row r="218" spans="3:9" x14ac:dyDescent="0.25">
      <c r="C218" s="3">
        <f t="shared" si="22"/>
        <v>10.350000000000012</v>
      </c>
      <c r="D218" s="3"/>
      <c r="E218" s="2">
        <f t="shared" si="23"/>
        <v>-2.7168229166870859</v>
      </c>
      <c r="F218" s="2">
        <f t="shared" si="24"/>
        <v>-2.7139623953011274</v>
      </c>
      <c r="G218" s="2">
        <f t="shared" si="25"/>
        <v>-2.7139654135391407</v>
      </c>
      <c r="H218" s="2">
        <f t="shared" si="26"/>
        <v>-2.7110957003463771</v>
      </c>
      <c r="I218" s="8">
        <f t="shared" si="27"/>
        <v>21.228478537903765</v>
      </c>
    </row>
    <row r="219" spans="3:9" x14ac:dyDescent="0.25">
      <c r="C219" s="3">
        <f t="shared" si="22"/>
        <v>10.400000000000013</v>
      </c>
      <c r="D219" s="3"/>
      <c r="E219" s="2">
        <f t="shared" si="23"/>
        <v>-2.7110957067913177</v>
      </c>
      <c r="F219" s="2">
        <f t="shared" si="24"/>
        <v>-2.7082167686796996</v>
      </c>
      <c r="G219" s="2">
        <f t="shared" si="25"/>
        <v>-2.7082198323795246</v>
      </c>
      <c r="H219" s="2">
        <f t="shared" si="26"/>
        <v>-2.7053316428586363</v>
      </c>
      <c r="I219" s="8">
        <f t="shared" si="27"/>
        <v>21.093067699972362</v>
      </c>
    </row>
    <row r="220" spans="3:9" x14ac:dyDescent="0.25">
      <c r="C220" s="3">
        <f t="shared" si="22"/>
        <v>10.450000000000014</v>
      </c>
      <c r="D220" s="3"/>
      <c r="E220" s="2">
        <f t="shared" si="23"/>
        <v>-2.7053316494286821</v>
      </c>
      <c r="F220" s="2">
        <f t="shared" si="24"/>
        <v>-2.7024341753642398</v>
      </c>
      <c r="G220" s="2">
        <f t="shared" si="25"/>
        <v>-2.7024372852682528</v>
      </c>
      <c r="H220" s="2">
        <f t="shared" si="26"/>
        <v>-2.6995305001393008</v>
      </c>
      <c r="I220" s="8">
        <f t="shared" si="27"/>
        <v>20.957945991048753</v>
      </c>
    </row>
    <row r="221" spans="3:9" x14ac:dyDescent="0.25">
      <c r="C221" s="3">
        <f t="shared" si="22"/>
        <v>10.500000000000014</v>
      </c>
      <c r="D221" s="3"/>
      <c r="E221" s="2">
        <f t="shared" si="23"/>
        <v>-2.6995305068370663</v>
      </c>
      <c r="F221" s="2">
        <f t="shared" si="24"/>
        <v>-2.6966143774952158</v>
      </c>
      <c r="G221" s="2">
        <f t="shared" si="25"/>
        <v>-2.6966175343578569</v>
      </c>
      <c r="H221" s="2">
        <f t="shared" si="26"/>
        <v>-2.6936920342561685</v>
      </c>
      <c r="I221" s="8">
        <f t="shared" si="27"/>
        <v>20.82311527134209</v>
      </c>
    </row>
    <row r="222" spans="3:9" x14ac:dyDescent="0.25">
      <c r="C222" s="3">
        <f t="shared" si="22"/>
        <v>10.550000000000015</v>
      </c>
      <c r="D222" s="3"/>
      <c r="E222" s="2">
        <f t="shared" si="23"/>
        <v>-2.693692041084323</v>
      </c>
      <c r="F222" s="2">
        <f t="shared" si="24"/>
        <v>-2.6907571370687342</v>
      </c>
      <c r="G222" s="2">
        <f t="shared" si="25"/>
        <v>-2.6907603416566688</v>
      </c>
      <c r="H222" s="2">
        <f t="shared" si="26"/>
        <v>-2.6878160071589399</v>
      </c>
      <c r="I222" s="8">
        <f t="shared" si="27"/>
        <v>20.688577412961305</v>
      </c>
    </row>
    <row r="223" spans="3:9" x14ac:dyDescent="0.25">
      <c r="C223" s="3">
        <f t="shared" si="22"/>
        <v>10.600000000000016</v>
      </c>
      <c r="D223" s="3"/>
      <c r="E223" s="2">
        <f t="shared" si="23"/>
        <v>-2.6878160141202101</v>
      </c>
      <c r="F223" s="2">
        <f t="shared" si="24"/>
        <v>-2.6848622159893489</v>
      </c>
      <c r="G223" s="2">
        <f t="shared" si="25"/>
        <v>-2.6848654690816334</v>
      </c>
      <c r="H223" s="2">
        <f t="shared" si="26"/>
        <v>-2.6819021807329158</v>
      </c>
      <c r="I223" s="8">
        <f t="shared" si="27"/>
        <v>20.554334299919677</v>
      </c>
    </row>
    <row r="224" spans="3:9" x14ac:dyDescent="0.25">
      <c r="C224" s="3">
        <f t="shared" si="22"/>
        <v>10.650000000000016</v>
      </c>
      <c r="D224" s="3"/>
      <c r="E224" s="2">
        <f t="shared" si="23"/>
        <v>-2.6819021878300862</v>
      </c>
      <c r="F224" s="2">
        <f t="shared" si="24"/>
        <v>-2.6789293761246533</v>
      </c>
      <c r="G224" s="2">
        <f t="shared" si="25"/>
        <v>-2.6789326785128988</v>
      </c>
      <c r="H224" s="2">
        <f t="shared" si="26"/>
        <v>-2.6759503168544936</v>
      </c>
      <c r="I224" s="8">
        <f t="shared" si="27"/>
        <v>20.420387828136679</v>
      </c>
    </row>
    <row r="225" spans="3:9" x14ac:dyDescent="0.25">
      <c r="C225" s="3">
        <f t="shared" si="22"/>
        <v>10.700000000000017</v>
      </c>
      <c r="D225" s="3"/>
      <c r="E225" s="2">
        <f t="shared" si="23"/>
        <v>-2.675950324090409</v>
      </c>
      <c r="F225" s="2">
        <f t="shared" si="24"/>
        <v>-2.6729583793616918</v>
      </c>
      <c r="G225" s="2">
        <f t="shared" si="25"/>
        <v>-2.6729617318502288</v>
      </c>
      <c r="H225" s="2">
        <f t="shared" si="26"/>
        <v>-2.6699601774484996</v>
      </c>
      <c r="I225" s="8">
        <f t="shared" si="27"/>
        <v>20.286739905436988</v>
      </c>
    </row>
    <row r="226" spans="3:9" x14ac:dyDescent="0.25">
      <c r="C226" s="3">
        <f t="shared" si="22"/>
        <v>10.750000000000018</v>
      </c>
      <c r="D226" s="3"/>
      <c r="E226" s="2">
        <f t="shared" si="23"/>
        <v>-2.6699601848260661</v>
      </c>
      <c r="F226" s="2">
        <f t="shared" si="24"/>
        <v>-2.6669489876652261</v>
      </c>
      <c r="G226" s="2">
        <f t="shared" si="25"/>
        <v>-2.6669523910712702</v>
      </c>
      <c r="H226" s="2">
        <f t="shared" si="26"/>
        <v>-2.6639315245474053</v>
      </c>
      <c r="I226" s="8">
        <f t="shared" si="27"/>
        <v>20.153392451546601</v>
      </c>
    </row>
    <row r="227" spans="3:9" x14ac:dyDescent="0.25">
      <c r="C227" s="3">
        <f t="shared" si="22"/>
        <v>10.800000000000018</v>
      </c>
      <c r="D227" s="3"/>
      <c r="E227" s="2">
        <f t="shared" si="23"/>
        <v>-2.6639315320695887</v>
      </c>
      <c r="F227" s="2">
        <f t="shared" si="24"/>
        <v>-2.660900963137907</v>
      </c>
      <c r="G227" s="2">
        <f t="shared" si="25"/>
        <v>-2.6609044182917221</v>
      </c>
      <c r="H227" s="2">
        <f t="shared" si="26"/>
        <v>-2.6578641203524564</v>
      </c>
      <c r="I227" s="8">
        <f t="shared" si="27"/>
        <v>20.020347398085924</v>
      </c>
    </row>
    <row r="228" spans="3:9" x14ac:dyDescent="0.25">
      <c r="C228" s="3">
        <f t="shared" si="22"/>
        <v>10.850000000000019</v>
      </c>
      <c r="D228" s="3"/>
      <c r="E228" s="2">
        <f t="shared" si="23"/>
        <v>-2.657864128022287</v>
      </c>
      <c r="F228" s="2">
        <f t="shared" si="24"/>
        <v>-2.6548140680823757</v>
      </c>
      <c r="G228" s="2">
        <f t="shared" si="25"/>
        <v>-2.6548175758274382</v>
      </c>
      <c r="H228" s="2">
        <f t="shared" si="26"/>
        <v>-2.6517577272967654</v>
      </c>
      <c r="I228" s="8">
        <f t="shared" si="27"/>
        <v>19.887606688559767</v>
      </c>
    </row>
    <row r="229" spans="3:9" x14ac:dyDescent="0.25">
      <c r="C229" s="3">
        <f t="shared" si="22"/>
        <v>10.90000000000002</v>
      </c>
      <c r="D229" s="3"/>
      <c r="E229" s="2">
        <f t="shared" si="23"/>
        <v>-2.6517577351173367</v>
      </c>
      <c r="F229" s="2">
        <f t="shared" si="24"/>
        <v>-2.6486880650653499</v>
      </c>
      <c r="G229" s="2">
        <f t="shared" si="25"/>
        <v>-2.6486916262585161</v>
      </c>
      <c r="H229" s="2">
        <f t="shared" si="26"/>
        <v>-2.6456121081104</v>
      </c>
      <c r="I229" s="8">
        <f t="shared" si="27"/>
        <v>19.755172278344137</v>
      </c>
    </row>
    <row r="230" spans="3:9" x14ac:dyDescent="0.25">
      <c r="C230" s="3">
        <f t="shared" si="22"/>
        <v>10.950000000000021</v>
      </c>
      <c r="D230" s="3"/>
      <c r="E230" s="2">
        <f t="shared" si="23"/>
        <v>-2.6456121160848722</v>
      </c>
      <c r="F230" s="2">
        <f t="shared" si="24"/>
        <v>-2.642522716983736</v>
      </c>
      <c r="G230" s="2">
        <f t="shared" si="25"/>
        <v>-2.6425263324954016</v>
      </c>
      <c r="H230" s="2">
        <f t="shared" si="26"/>
        <v>-2.6394270258875165</v>
      </c>
      <c r="I230" s="8">
        <f t="shared" si="27"/>
        <v>19.623046134669714</v>
      </c>
    </row>
    <row r="231" spans="3:9" x14ac:dyDescent="0.25">
      <c r="C231" s="3">
        <f t="shared" si="22"/>
        <v>11.000000000000021</v>
      </c>
      <c r="D231" s="3"/>
      <c r="E231" s="2">
        <f t="shared" si="23"/>
        <v>-2.6394270340191173</v>
      </c>
      <c r="F231" s="2">
        <f t="shared" si="24"/>
        <v>-2.6363177871327883</v>
      </c>
      <c r="G231" s="2">
        <f t="shared" si="25"/>
        <v>-2.636321457847056</v>
      </c>
      <c r="H231" s="2">
        <f t="shared" si="26"/>
        <v>-2.633202244155576</v>
      </c>
      <c r="I231" s="8">
        <f t="shared" si="27"/>
        <v>19.491230236601929</v>
      </c>
    </row>
    <row r="232" spans="3:9" x14ac:dyDescent="0.25">
      <c r="C232" s="3">
        <f t="shared" si="22"/>
        <v>11.050000000000022</v>
      </c>
      <c r="D232" s="3"/>
      <c r="E232" s="2">
        <f t="shared" si="23"/>
        <v>-2.6332022524475995</v>
      </c>
      <c r="F232" s="2">
        <f t="shared" si="24"/>
        <v>-2.6300730392763869</v>
      </c>
      <c r="G232" s="2">
        <f t="shared" si="25"/>
        <v>-2.6300767660912268</v>
      </c>
      <c r="H232" s="2">
        <f t="shared" si="26"/>
        <v>-2.6269375269466742</v>
      </c>
      <c r="I232" s="8">
        <f t="shared" si="27"/>
        <v>19.359726575017518</v>
      </c>
    </row>
    <row r="233" spans="3:9" x14ac:dyDescent="0.25">
      <c r="C233" s="3">
        <f t="shared" si="22"/>
        <v>11.100000000000023</v>
      </c>
      <c r="D233" s="3"/>
      <c r="E233" s="2">
        <f t="shared" si="23"/>
        <v>-2.6269375354024849</v>
      </c>
      <c r="F233" s="2">
        <f t="shared" si="24"/>
        <v>-2.6237882377194479</v>
      </c>
      <c r="G233" s="2">
        <f t="shared" si="25"/>
        <v>-2.6237920215468611</v>
      </c>
      <c r="H233" s="2">
        <f t="shared" si="26"/>
        <v>-2.620632638871053</v>
      </c>
      <c r="I233" s="8">
        <f t="shared" si="27"/>
        <v>19.228537152577466</v>
      </c>
    </row>
    <row r="234" spans="3:9" x14ac:dyDescent="0.25">
      <c r="C234" s="3">
        <f t="shared" si="22"/>
        <v>11.150000000000023</v>
      </c>
      <c r="D234" s="3"/>
      <c r="E234" s="2">
        <f t="shared" si="23"/>
        <v>-2.6206326474940864</v>
      </c>
      <c r="F234" s="2">
        <f t="shared" si="24"/>
        <v>-2.6174631473825309</v>
      </c>
      <c r="G234" s="2">
        <f t="shared" si="25"/>
        <v>-2.6174669891487068</v>
      </c>
      <c r="H234" s="2">
        <f t="shared" si="26"/>
        <v>-2.6142873451928059</v>
      </c>
      <c r="I234" s="8">
        <f t="shared" si="27"/>
        <v>19.097663983696222</v>
      </c>
    </row>
    <row r="235" spans="3:9" x14ac:dyDescent="0.25">
      <c r="C235" s="3">
        <f t="shared" si="22"/>
        <v>11.200000000000024</v>
      </c>
      <c r="D235" s="3"/>
      <c r="E235" s="2">
        <f t="shared" si="23"/>
        <v>-2.6142873539865685</v>
      </c>
      <c r="F235" s="2">
        <f t="shared" si="24"/>
        <v>-2.6110975338786626</v>
      </c>
      <c r="G235" s="2">
        <f t="shared" si="25"/>
        <v>-2.611101434524143</v>
      </c>
      <c r="H235" s="2">
        <f t="shared" si="26"/>
        <v>-2.6079014119078381</v>
      </c>
      <c r="I235" s="8">
        <f t="shared" si="27"/>
        <v>18.967109094507055</v>
      </c>
    </row>
    <row r="236" spans="3:9" x14ac:dyDescent="0.25">
      <c r="C236" s="3">
        <f t="shared" si="22"/>
        <v>11.250000000000025</v>
      </c>
      <c r="D236" s="3"/>
      <c r="E236" s="2">
        <f t="shared" si="23"/>
        <v>-2.6079014208759119</v>
      </c>
      <c r="F236" s="2">
        <f t="shared" si="24"/>
        <v>-2.6046911635924412</v>
      </c>
      <c r="G236" s="2">
        <f t="shared" si="25"/>
        <v>-2.6046951240722773</v>
      </c>
      <c r="H236" s="2">
        <f t="shared" si="26"/>
        <v>-2.6014746058241163</v>
      </c>
      <c r="I236" s="8">
        <f t="shared" si="27"/>
        <v>18.836874522823475</v>
      </c>
    </row>
    <row r="237" spans="3:9" x14ac:dyDescent="0.25">
      <c r="C237" s="3">
        <f t="shared" si="22"/>
        <v>11.300000000000026</v>
      </c>
      <c r="D237" s="3"/>
      <c r="E237" s="2">
        <f t="shared" si="23"/>
        <v>-2.6014746149701566</v>
      </c>
      <c r="F237" s="2">
        <f t="shared" si="24"/>
        <v>-2.5982438037614481</v>
      </c>
      <c r="G237" s="2">
        <f t="shared" si="25"/>
        <v>-2.5982478250453558</v>
      </c>
      <c r="H237" s="2">
        <f t="shared" si="26"/>
        <v>-2.595006694644252</v>
      </c>
      <c r="I237" s="8">
        <f t="shared" si="27"/>
        <v>18.706962318096576</v>
      </c>
    </row>
    <row r="238" spans="3:9" x14ac:dyDescent="0.25">
      <c r="C238" s="3">
        <f t="shared" si="22"/>
        <v>11.350000000000026</v>
      </c>
      <c r="D238" s="3"/>
      <c r="E238" s="2">
        <f t="shared" si="23"/>
        <v>-2.5950067039719928</v>
      </c>
      <c r="F238" s="2">
        <f t="shared" si="24"/>
        <v>-2.591755222560014</v>
      </c>
      <c r="G238" s="2">
        <f t="shared" si="25"/>
        <v>-2.5917593056325305</v>
      </c>
      <c r="H238" s="2">
        <f t="shared" si="26"/>
        <v>-2.5884974470504631</v>
      </c>
      <c r="I238" s="8">
        <f t="shared" si="27"/>
        <v>18.577374541368179</v>
      </c>
    </row>
    <row r="239" spans="3:9" x14ac:dyDescent="0.25">
      <c r="C239" s="3">
        <f t="shared" si="22"/>
        <v>11.400000000000027</v>
      </c>
      <c r="D239" s="3"/>
      <c r="E239" s="2">
        <f t="shared" si="23"/>
        <v>-2.5884974565637129</v>
      </c>
      <c r="F239" s="2">
        <f t="shared" si="24"/>
        <v>-2.5852251891853784</v>
      </c>
      <c r="G239" s="2">
        <f t="shared" si="25"/>
        <v>-2.5852293350460158</v>
      </c>
      <c r="H239" s="2">
        <f t="shared" si="26"/>
        <v>-2.5819466327919414</v>
      </c>
      <c r="I239" s="8">
        <f t="shared" si="27"/>
        <v>18.448113265219693</v>
      </c>
    </row>
    <row r="240" spans="3:9" x14ac:dyDescent="0.25">
      <c r="C240" s="3">
        <f t="shared" si="22"/>
        <v>11.450000000000028</v>
      </c>
      <c r="D240" s="3"/>
      <c r="E240" s="2">
        <f t="shared" si="23"/>
        <v>-2.5819466424945907</v>
      </c>
      <c r="F240" s="2">
        <f t="shared" si="24"/>
        <v>-2.5786534739462939</v>
      </c>
      <c r="G240" s="2">
        <f t="shared" si="25"/>
        <v>-2.5786576836096908</v>
      </c>
      <c r="H240" s="2">
        <f t="shared" si="26"/>
        <v>-2.5753540227746923</v>
      </c>
      <c r="I240" s="8">
        <f t="shared" si="27"/>
        <v>18.319180573716515</v>
      </c>
    </row>
    <row r="241" spans="3:9" x14ac:dyDescent="0.25">
      <c r="C241" s="3">
        <f t="shared" si="22"/>
        <v>11.500000000000028</v>
      </c>
      <c r="D241" s="3"/>
      <c r="E241" s="2">
        <f t="shared" si="23"/>
        <v>-2.5753540326707105</v>
      </c>
      <c r="F241" s="2">
        <f t="shared" si="24"/>
        <v>-2.5720398483541032</v>
      </c>
      <c r="G241" s="2">
        <f t="shared" si="25"/>
        <v>-2.5720441228501705</v>
      </c>
      <c r="H241" s="2">
        <f t="shared" si="26"/>
        <v>-2.5687193891538653</v>
      </c>
      <c r="I241" s="8">
        <f t="shared" si="27"/>
        <v>18.190578562347905</v>
      </c>
    </row>
    <row r="242" spans="3:9" x14ac:dyDescent="0.25">
      <c r="C242" s="3">
        <f t="shared" si="22"/>
        <v>11.550000000000029</v>
      </c>
      <c r="D242" s="3"/>
      <c r="E242" s="2">
        <f t="shared" si="23"/>
        <v>-2.5687193992473052</v>
      </c>
      <c r="F242" s="2">
        <f t="shared" si="24"/>
        <v>-2.5653840852163392</v>
      </c>
      <c r="G242" s="2">
        <f t="shared" si="25"/>
        <v>-2.5653884255904096</v>
      </c>
      <c r="H242" s="2">
        <f t="shared" si="26"/>
        <v>-2.5620425054286304</v>
      </c>
      <c r="I242" s="8">
        <f t="shared" si="27"/>
        <v>18.062309337962159</v>
      </c>
    </row>
    <row r="243" spans="3:9" x14ac:dyDescent="0.25">
      <c r="C243" s="3">
        <f t="shared" si="22"/>
        <v>11.60000000000003</v>
      </c>
      <c r="D243" s="3"/>
      <c r="E243" s="2">
        <f t="shared" si="23"/>
        <v>-2.5620425157236273</v>
      </c>
      <c r="F243" s="2">
        <f t="shared" si="24"/>
        <v>-2.5586859587328878</v>
      </c>
      <c r="G243" s="2">
        <f t="shared" si="25"/>
        <v>-2.5586903660458571</v>
      </c>
      <c r="H243" s="2">
        <f t="shared" si="26"/>
        <v>-2.555323146539632</v>
      </c>
      <c r="I243" s="8">
        <f t="shared" si="27"/>
        <v>17.934375018696986</v>
      </c>
    </row>
    <row r="244" spans="3:9" x14ac:dyDescent="0.25">
      <c r="C244" s="3">
        <f t="shared" si="22"/>
        <v>11.650000000000031</v>
      </c>
      <c r="D244" s="3"/>
      <c r="E244" s="2">
        <f t="shared" si="23"/>
        <v>-2.5553231570404078</v>
      </c>
      <c r="F244" s="2">
        <f t="shared" si="24"/>
        <v>-2.5519452445947524</v>
      </c>
      <c r="G244" s="2">
        <f t="shared" si="25"/>
        <v>-2.5519497199232202</v>
      </c>
      <c r="H244" s="2">
        <f t="shared" si="26"/>
        <v>-2.5485610889690733</v>
      </c>
      <c r="I244" s="8">
        <f t="shared" si="27"/>
        <v>17.806777733904941</v>
      </c>
    </row>
    <row r="245" spans="3:9" x14ac:dyDescent="0.25">
      <c r="C245" s="3">
        <f t="shared" si="22"/>
        <v>11.700000000000031</v>
      </c>
      <c r="D245" s="3"/>
      <c r="E245" s="2">
        <f t="shared" si="23"/>
        <v>-2.5485610996799344</v>
      </c>
      <c r="F245" s="2">
        <f t="shared" si="24"/>
        <v>-2.5451617200854626</v>
      </c>
      <c r="G245" s="2">
        <f t="shared" si="25"/>
        <v>-2.5451662645218684</v>
      </c>
      <c r="H245" s="2">
        <f t="shared" si="26"/>
        <v>-2.5417561108434521</v>
      </c>
      <c r="I245" s="8">
        <f t="shared" si="27"/>
        <v>17.679519624073791</v>
      </c>
    </row>
    <row r="246" spans="3:9" x14ac:dyDescent="0.25">
      <c r="C246" s="3">
        <f t="shared" si="22"/>
        <v>11.750000000000032</v>
      </c>
      <c r="D246" s="3"/>
      <c r="E246" s="2">
        <f t="shared" si="23"/>
        <v>-2.5417561217687963</v>
      </c>
      <c r="F246" s="2">
        <f t="shared" si="24"/>
        <v>-2.5383351641851624</v>
      </c>
      <c r="G246" s="2">
        <f t="shared" si="25"/>
        <v>-2.5383397788379223</v>
      </c>
      <c r="H246" s="2">
        <f t="shared" si="26"/>
        <v>-2.5349079920390154</v>
      </c>
      <c r="I246" s="8">
        <f t="shared" si="27"/>
        <v>17.552602840741674</v>
      </c>
    </row>
    <row r="247" spans="3:9" x14ac:dyDescent="0.25">
      <c r="C247" s="3">
        <f t="shared" si="22"/>
        <v>11.800000000000033</v>
      </c>
      <c r="D247" s="3"/>
      <c r="E247" s="2">
        <f t="shared" si="23"/>
        <v>-2.5349080031833271</v>
      </c>
      <c r="F247" s="2">
        <f t="shared" si="24"/>
        <v>-2.5314653576774289</v>
      </c>
      <c r="G247" s="2">
        <f t="shared" si="25"/>
        <v>-2.5314700436710593</v>
      </c>
      <c r="H247" s="2">
        <f t="shared" si="26"/>
        <v>-2.5280165142899382</v>
      </c>
      <c r="I247" s="8">
        <f t="shared" si="27"/>
        <v>17.426029546406923</v>
      </c>
    </row>
    <row r="248" spans="3:9" x14ac:dyDescent="0.25">
      <c r="C248" s="3">
        <f t="shared" si="22"/>
        <v>11.850000000000033</v>
      </c>
      <c r="D248" s="3"/>
      <c r="E248" s="2">
        <f t="shared" si="23"/>
        <v>-2.5280165256577947</v>
      </c>
      <c r="F248" s="2">
        <f t="shared" si="24"/>
        <v>-2.5245520832588415</v>
      </c>
      <c r="G248" s="2">
        <f t="shared" si="25"/>
        <v>-2.5245568417340896</v>
      </c>
      <c r="H248" s="2">
        <f t="shared" si="26"/>
        <v>-2.5210814612992958</v>
      </c>
      <c r="I248" s="8">
        <f t="shared" si="27"/>
        <v>17.299801914432397</v>
      </c>
    </row>
    <row r="249" spans="3:9" x14ac:dyDescent="0.25">
      <c r="C249" s="3">
        <f t="shared" si="22"/>
        <v>11.900000000000034</v>
      </c>
      <c r="D249" s="3"/>
      <c r="E249" s="2">
        <f t="shared" si="23"/>
        <v>-2.5210814728953665</v>
      </c>
      <c r="F249" s="2">
        <f t="shared" si="24"/>
        <v>-2.51759512565136</v>
      </c>
      <c r="G249" s="2">
        <f t="shared" si="25"/>
        <v>-2.5175999577653196</v>
      </c>
      <c r="H249" s="2">
        <f t="shared" si="26"/>
        <v>-2.5141026188528479</v>
      </c>
      <c r="I249" s="8">
        <f t="shared" si="27"/>
        <v>17.173922128944216</v>
      </c>
    </row>
    <row r="250" spans="3:9" x14ac:dyDescent="0.25">
      <c r="C250" s="3">
        <f t="shared" si="22"/>
        <v>11.950000000000035</v>
      </c>
      <c r="D250" s="3"/>
      <c r="E250" s="2">
        <f t="shared" si="23"/>
        <v>-2.5141026306818972</v>
      </c>
      <c r="F250" s="2">
        <f t="shared" si="24"/>
        <v>-2.5105942717175327</v>
      </c>
      <c r="G250" s="2">
        <f t="shared" si="25"/>
        <v>-2.5105991786437647</v>
      </c>
      <c r="H250" s="2">
        <f t="shared" si="26"/>
        <v>-2.5070797749356801</v>
      </c>
      <c r="I250" s="8">
        <f t="shared" si="27"/>
        <v>17.048392384724714</v>
      </c>
    </row>
    <row r="251" spans="3:9" x14ac:dyDescent="0.25">
      <c r="C251" s="3">
        <f t="shared" si="22"/>
        <v>12.000000000000036</v>
      </c>
      <c r="D251" s="3"/>
      <c r="E251" s="2">
        <f t="shared" si="23"/>
        <v>-2.5070797870025681</v>
      </c>
      <c r="F251" s="2">
        <f t="shared" si="24"/>
        <v>-2.5035493105785829</v>
      </c>
      <c r="G251" s="2">
        <f t="shared" si="25"/>
        <v>-2.5035542935072219</v>
      </c>
      <c r="H251" s="2">
        <f t="shared" si="26"/>
        <v>-2.5000127198517319</v>
      </c>
      <c r="I251" s="8">
        <f t="shared" si="27"/>
        <v>16.923214887099498</v>
      </c>
    </row>
    <row r="252" spans="3:9" x14ac:dyDescent="0.25">
      <c r="C252" s="3">
        <f t="shared" si="22"/>
        <v>12.050000000000036</v>
      </c>
      <c r="D252" s="3"/>
      <c r="E252" s="2">
        <f t="shared" si="23"/>
        <v>-2.5000127321614163</v>
      </c>
      <c r="F252" s="2">
        <f t="shared" si="24"/>
        <v>-2.4964600337353979</v>
      </c>
      <c r="G252" s="2">
        <f t="shared" si="25"/>
        <v>-2.4964650938732595</v>
      </c>
      <c r="H252" s="2">
        <f t="shared" si="26"/>
        <v>-2.4929012463462565</v>
      </c>
      <c r="I252" s="8">
        <f t="shared" si="27"/>
        <v>16.798391851818455</v>
      </c>
    </row>
    <row r="253" spans="3:9" x14ac:dyDescent="0.25">
      <c r="C253" s="3">
        <f t="shared" si="22"/>
        <v>12.100000000000037</v>
      </c>
      <c r="D253" s="3"/>
      <c r="E253" s="2">
        <f t="shared" si="23"/>
        <v>-2.4929012589037933</v>
      </c>
      <c r="F253" s="2">
        <f t="shared" si="24"/>
        <v>-2.4893262351924665</v>
      </c>
      <c r="G253" s="2">
        <f t="shared" si="25"/>
        <v>-2.4893313737631457</v>
      </c>
      <c r="H253" s="2">
        <f t="shared" si="26"/>
        <v>-2.4857451497312351</v>
      </c>
      <c r="I253" s="8">
        <f t="shared" si="27"/>
        <v>16.673925504930569</v>
      </c>
    </row>
    <row r="254" spans="3:9" x14ac:dyDescent="0.25">
      <c r="C254" s="3">
        <f t="shared" si="22"/>
        <v>12.150000000000038</v>
      </c>
      <c r="D254" s="3"/>
      <c r="E254" s="2">
        <f t="shared" si="23"/>
        <v>-2.4857451625417819</v>
      </c>
      <c r="F254" s="2">
        <f t="shared" si="24"/>
        <v>-2.4821477115847905</v>
      </c>
      <c r="G254" s="2">
        <f t="shared" si="25"/>
        <v>-2.4821529298287563</v>
      </c>
      <c r="H254" s="2">
        <f t="shared" si="26"/>
        <v>-2.4785442280137868</v>
      </c>
      <c r="I254" s="8">
        <f t="shared" si="27"/>
        <v>16.549818082652379</v>
      </c>
    </row>
    <row r="255" spans="3:9" x14ac:dyDescent="0.25">
      <c r="C255" s="3">
        <f t="shared" si="22"/>
        <v>12.200000000000038</v>
      </c>
      <c r="D255" s="3"/>
      <c r="E255" s="2">
        <f t="shared" si="23"/>
        <v>-2.4785442410826048</v>
      </c>
      <c r="F255" s="2">
        <f t="shared" si="24"/>
        <v>-2.474924262307804</v>
      </c>
      <c r="G255" s="2">
        <f t="shared" si="25"/>
        <v>-2.4749295614824827</v>
      </c>
      <c r="H255" s="2">
        <f t="shared" si="26"/>
        <v>-2.4712982820276022</v>
      </c>
      <c r="I255" s="8">
        <f t="shared" si="27"/>
        <v>16.426071831229955</v>
      </c>
    </row>
    <row r="256" spans="3:9" x14ac:dyDescent="0.25">
      <c r="C256" s="3">
        <f t="shared" si="22"/>
        <v>12.250000000000039</v>
      </c>
      <c r="D256" s="3"/>
      <c r="E256" s="2">
        <f t="shared" si="23"/>
        <v>-2.4712982953600529</v>
      </c>
      <c r="F256" s="2">
        <f t="shared" si="24"/>
        <v>-2.4676556896503317</v>
      </c>
      <c r="G256" s="2">
        <f t="shared" si="25"/>
        <v>-2.4676610710301898</v>
      </c>
      <c r="H256" s="2">
        <f t="shared" si="26"/>
        <v>-2.4640071155674237</v>
      </c>
      <c r="I256" s="8">
        <f t="shared" si="27"/>
        <v>16.302689006794218</v>
      </c>
    </row>
    <row r="257" spans="3:9" x14ac:dyDescent="0.25">
      <c r="C257" s="3">
        <f t="shared" si="22"/>
        <v>12.30000000000004</v>
      </c>
      <c r="D257" s="3"/>
      <c r="E257" s="2">
        <f t="shared" si="23"/>
        <v>-2.4640071291689778</v>
      </c>
      <c r="F257" s="2">
        <f t="shared" si="24"/>
        <v>-2.4603417989306191</v>
      </c>
      <c r="G257" s="2">
        <f t="shared" si="25"/>
        <v>-2.4603472638072339</v>
      </c>
      <c r="H257" s="2">
        <f t="shared" si="26"/>
        <v>-2.4566705355266212</v>
      </c>
      <c r="I257" s="8">
        <f t="shared" si="27"/>
        <v>16.179671875209458</v>
      </c>
    </row>
    <row r="258" spans="3:9" x14ac:dyDescent="0.25">
      <c r="C258" s="3">
        <f t="shared" si="22"/>
        <v>12.350000000000041</v>
      </c>
      <c r="D258" s="3"/>
      <c r="E258" s="2">
        <f t="shared" si="23"/>
        <v>-2.4566705494028547</v>
      </c>
      <c r="F258" s="2">
        <f t="shared" si="24"/>
        <v>-2.4529823986354526</v>
      </c>
      <c r="G258" s="2">
        <f t="shared" si="25"/>
        <v>-2.4529879483175741</v>
      </c>
      <c r="H258" s="2">
        <f t="shared" si="26"/>
        <v>-2.4492883520378639</v>
      </c>
      <c r="I258" s="8">
        <f t="shared" si="27"/>
        <v>16.0570227119149</v>
      </c>
    </row>
    <row r="259" spans="3:9" x14ac:dyDescent="0.25">
      <c r="C259" s="3">
        <f t="shared" si="22"/>
        <v>12.400000000000041</v>
      </c>
      <c r="D259" s="3"/>
      <c r="E259" s="2">
        <f t="shared" si="23"/>
        <v>-2.4492883661944616</v>
      </c>
      <c r="F259" s="2">
        <f t="shared" si="24"/>
        <v>-2.445577300562404</v>
      </c>
      <c r="G259" s="2">
        <f t="shared" si="25"/>
        <v>-2.4455829363760162</v>
      </c>
      <c r="H259" s="2">
        <f t="shared" si="26"/>
        <v>-2.4418603786169326</v>
      </c>
      <c r="I259" s="8">
        <f t="shared" si="27"/>
        <v>15.934743801759165</v>
      </c>
    </row>
    <row r="260" spans="3:9" x14ac:dyDescent="0.25">
      <c r="C260" s="3">
        <f t="shared" si="22"/>
        <v>12.450000000000042</v>
      </c>
      <c r="D260" s="3"/>
      <c r="E260" s="2">
        <f t="shared" si="23"/>
        <v>-2.4418603930596894</v>
      </c>
      <c r="F260" s="2">
        <f t="shared" si="24"/>
        <v>-2.4381263199652263</v>
      </c>
      <c r="G260" s="2">
        <f t="shared" si="25"/>
        <v>-2.4381320432535891</v>
      </c>
      <c r="H260" s="2">
        <f t="shared" si="26"/>
        <v>-2.434386432309688</v>
      </c>
      <c r="I260" s="8">
        <f t="shared" si="27"/>
        <v>15.81283743882744</v>
      </c>
    </row>
    <row r="261" spans="3:9" x14ac:dyDescent="0.25">
      <c r="C261" s="3">
        <f t="shared" si="22"/>
        <v>12.500000000000043</v>
      </c>
      <c r="D261" s="3"/>
      <c r="E261" s="2">
        <f t="shared" si="23"/>
        <v>-2.4343864470445111</v>
      </c>
      <c r="F261" s="2">
        <f t="shared" si="24"/>
        <v>-2.4306292757024073</v>
      </c>
      <c r="G261" s="2">
        <f t="shared" si="25"/>
        <v>-2.4306350878260994</v>
      </c>
      <c r="H261" s="2">
        <f t="shared" si="26"/>
        <v>-2.4268663338422183</v>
      </c>
      <c r="I261" s="8">
        <f t="shared" si="27"/>
        <v>15.691305926261242</v>
      </c>
    </row>
    <row r="262" spans="3:9" x14ac:dyDescent="0.25">
      <c r="C262" s="3">
        <f t="shared" si="22"/>
        <v>12.550000000000043</v>
      </c>
      <c r="D262" s="3"/>
      <c r="E262" s="2">
        <f t="shared" si="23"/>
        <v>-2.4268663488751283</v>
      </c>
      <c r="F262" s="2">
        <f t="shared" si="24"/>
        <v>-2.4230859903889224</v>
      </c>
      <c r="G262" s="2">
        <f t="shared" si="25"/>
        <v>-2.4230918927258651</v>
      </c>
      <c r="H262" s="2">
        <f t="shared" si="26"/>
        <v>-2.4192999077741821</v>
      </c>
      <c r="I262" s="8">
        <f t="shared" si="27"/>
        <v>15.570151576070584</v>
      </c>
    </row>
    <row r="263" spans="3:9" x14ac:dyDescent="0.25">
      <c r="C263" s="3">
        <f t="shared" si="22"/>
        <v>12.600000000000044</v>
      </c>
      <c r="D263" s="3"/>
      <c r="E263" s="2">
        <f t="shared" si="23"/>
        <v>-2.4192999231113137</v>
      </c>
      <c r="F263" s="2">
        <f t="shared" si="24"/>
        <v>-2.4154962905511854</v>
      </c>
      <c r="G263" s="2">
        <f t="shared" si="25"/>
        <v>-2.4155022844966654</v>
      </c>
      <c r="H263" s="2">
        <f t="shared" si="26"/>
        <v>-2.4116869826553651</v>
      </c>
      <c r="I263" s="8">
        <f t="shared" si="27"/>
        <v>15.449376708938397</v>
      </c>
    </row>
    <row r="264" spans="3:9" x14ac:dyDescent="0.25">
      <c r="C264" s="3">
        <f t="shared" si="22"/>
        <v>12.650000000000045</v>
      </c>
      <c r="D264" s="3"/>
      <c r="E264" s="2">
        <f t="shared" si="23"/>
        <v>-2.4116869983029718</v>
      </c>
      <c r="F264" s="2">
        <f t="shared" si="24"/>
        <v>-2.4078600067852269</v>
      </c>
      <c r="G264" s="2">
        <f t="shared" si="25"/>
        <v>-2.4078660937519012</v>
      </c>
      <c r="H264" s="2">
        <f t="shared" si="26"/>
        <v>-2.4040273911854717</v>
      </c>
      <c r="I264" s="8">
        <f t="shared" si="27"/>
        <v>15.328983654017041</v>
      </c>
    </row>
    <row r="265" spans="3:9" x14ac:dyDescent="0.25">
      <c r="C265" s="3">
        <f t="shared" si="22"/>
        <v>12.700000000000045</v>
      </c>
      <c r="D265" s="3"/>
      <c r="E265" s="2">
        <f t="shared" si="23"/>
        <v>-2.4040274071499219</v>
      </c>
      <c r="F265" s="2">
        <f t="shared" si="24"/>
        <v>-2.4001769739181027</v>
      </c>
      <c r="G265" s="2">
        <f t="shared" si="25"/>
        <v>-2.4001831553359976</v>
      </c>
      <c r="H265" s="2">
        <f t="shared" si="26"/>
        <v>-2.396320970377146</v>
      </c>
      <c r="I265" s="8">
        <f t="shared" si="27"/>
        <v>15.208974748716747</v>
      </c>
    </row>
    <row r="266" spans="3:9" x14ac:dyDescent="0.25">
      <c r="C266" s="3">
        <f t="shared" si="22"/>
        <v>12.750000000000046</v>
      </c>
      <c r="D266" s="3"/>
      <c r="E266" s="2">
        <f t="shared" si="23"/>
        <v>-2.39632098666493</v>
      </c>
      <c r="F266" s="2">
        <f t="shared" si="24"/>
        <v>-2.3924470311725541</v>
      </c>
      <c r="G266" s="2">
        <f t="shared" si="25"/>
        <v>-2.3924533084890487</v>
      </c>
      <c r="H266" s="2">
        <f t="shared" si="26"/>
        <v>-2.3885675617222524</v>
      </c>
      <c r="I266" s="8">
        <f t="shared" si="27"/>
        <v>15.089352338485828</v>
      </c>
    </row>
    <row r="267" spans="3:9" x14ac:dyDescent="0.25">
      <c r="C267" s="3">
        <f t="shared" si="22"/>
        <v>12.800000000000047</v>
      </c>
      <c r="D267" s="3"/>
      <c r="E267" s="2">
        <f t="shared" si="23"/>
        <v>-2.3885675783399813</v>
      </c>
      <c r="F267" s="2">
        <f t="shared" si="24"/>
        <v>-2.3846700223349142</v>
      </c>
      <c r="G267" s="2">
        <f t="shared" si="25"/>
        <v>-2.3846763970147156</v>
      </c>
      <c r="H267" s="2">
        <f t="shared" si="26"/>
        <v>-2.380767011361407</v>
      </c>
      <c r="I267" s="8">
        <f t="shared" si="27"/>
        <v>14.970118776582488</v>
      </c>
    </row>
    <row r="268" spans="3:9" x14ac:dyDescent="0.25">
      <c r="C268" s="3">
        <f t="shared" ref="C268:C331" si="28">C267+dV</f>
        <v>12.850000000000048</v>
      </c>
      <c r="D268" s="3"/>
      <c r="E268" s="2">
        <f t="shared" ref="E268:E331" si="29">-k*I267/(1+KA*I267)/vo</f>
        <v>-2.3807670283158129</v>
      </c>
      <c r="F268" s="2">
        <f t="shared" ref="F268:F331" si="30">-k*(I267+dV*E268/2)/(1+KA*(I267+dV*E268/2))/vo</f>
        <v>-2.3768457959262781</v>
      </c>
      <c r="G268" s="2">
        <f t="shared" ref="G268:G331" si="31">-k*(I267+dV*F268/2)/(1+KA*(I267+dV*F268/2))/vo</f>
        <v>-2.3768522694513772</v>
      </c>
      <c r="H268" s="2">
        <f t="shared" ref="H268:H331" si="32">-k*(I267+dV*G268)/(1+KA*(I267+dV*G268))/vo</f>
        <v>-2.3729191702567656</v>
      </c>
      <c r="I268" s="8">
        <f t="shared" ref="I268:I331" si="33">I267+dV*(E268+2*F268+2*G268+H268)/6</f>
        <v>14.851276423838089</v>
      </c>
    </row>
    <row r="269" spans="3:9" x14ac:dyDescent="0.25">
      <c r="C269" s="3">
        <f t="shared" si="28"/>
        <v>12.900000000000048</v>
      </c>
      <c r="D269" s="3"/>
      <c r="E269" s="2">
        <f t="shared" si="29"/>
        <v>-2.3729191875547069</v>
      </c>
      <c r="F269" s="2">
        <f t="shared" si="30"/>
        <v>-2.3689742053769272</v>
      </c>
      <c r="G269" s="2">
        <f t="shared" si="31"/>
        <v>-2.3689807792465518</v>
      </c>
      <c r="H269" s="2">
        <f t="shared" si="32"/>
        <v>-2.365023894368079</v>
      </c>
      <c r="I269" s="8">
        <f t="shared" si="33"/>
        <v>14.732827648411675</v>
      </c>
    </row>
    <row r="270" spans="3:9" x14ac:dyDescent="0.25">
      <c r="C270" s="3">
        <f t="shared" si="28"/>
        <v>12.950000000000049</v>
      </c>
      <c r="D270" s="3"/>
      <c r="E270" s="2">
        <f t="shared" si="29"/>
        <v>-2.3650239120165373</v>
      </c>
      <c r="F270" s="2">
        <f t="shared" si="30"/>
        <v>-2.3610551092040164</v>
      </c>
      <c r="G270" s="2">
        <f t="shared" si="31"/>
        <v>-2.3610617849345581</v>
      </c>
      <c r="H270" s="2">
        <f t="shared" si="32"/>
        <v>-2.3570810448319897</v>
      </c>
      <c r="I270" s="8">
        <f t="shared" si="33"/>
        <v>14.614774825535628</v>
      </c>
    </row>
    <row r="271" spans="3:9" x14ac:dyDescent="0.25">
      <c r="C271" s="3">
        <f t="shared" si="28"/>
        <v>13.00000000000005</v>
      </c>
      <c r="D271" s="3"/>
      <c r="E271" s="2">
        <f t="shared" si="29"/>
        <v>-2.3570810628380761</v>
      </c>
      <c r="F271" s="2">
        <f t="shared" si="30"/>
        <v>-2.3530883711925097</v>
      </c>
      <c r="G271" s="2">
        <f t="shared" si="31"/>
        <v>-2.3530951503174484</v>
      </c>
      <c r="H271" s="2">
        <f t="shared" si="32"/>
        <v>-2.3490904881445931</v>
      </c>
      <c r="I271" s="8">
        <f t="shared" si="33"/>
        <v>14.497120337252273</v>
      </c>
    </row>
    <row r="272" spans="3:9" x14ac:dyDescent="0.25">
      <c r="C272" s="3">
        <f t="shared" si="28"/>
        <v>13.05000000000005</v>
      </c>
      <c r="D272" s="3"/>
      <c r="E272" s="2">
        <f t="shared" si="29"/>
        <v>-2.3490905065155445</v>
      </c>
      <c r="F272" s="2">
        <f t="shared" si="30"/>
        <v>-2.3450738605793622</v>
      </c>
      <c r="G272" s="2">
        <f t="shared" si="31"/>
        <v>-2.3450807446491626</v>
      </c>
      <c r="H272" s="2">
        <f t="shared" si="32"/>
        <v>-2.3410520963472217</v>
      </c>
      <c r="I272" s="8">
        <f t="shared" si="33"/>
        <v>14.379866572141275</v>
      </c>
    </row>
    <row r="273" spans="3:9" x14ac:dyDescent="0.25">
      <c r="C273" s="3">
        <f t="shared" si="28"/>
        <v>13.100000000000051</v>
      </c>
      <c r="D273" s="3"/>
      <c r="E273" s="2">
        <f t="shared" si="29"/>
        <v>-2.341052115090406</v>
      </c>
      <c r="F273" s="2">
        <f t="shared" si="30"/>
        <v>-2.3370114522409295</v>
      </c>
      <c r="G273" s="2">
        <f t="shared" si="31"/>
        <v>-2.3370184428229379</v>
      </c>
      <c r="H273" s="2">
        <f t="shared" si="32"/>
        <v>-2.3329657472154643</v>
      </c>
      <c r="I273" s="8">
        <f t="shared" si="33"/>
        <v>14.263015925037662</v>
      </c>
    </row>
    <row r="274" spans="3:9" x14ac:dyDescent="0.25">
      <c r="C274" s="3">
        <f t="shared" si="28"/>
        <v>13.150000000000052</v>
      </c>
      <c r="D274" s="3"/>
      <c r="E274" s="2">
        <f t="shared" si="29"/>
        <v>-2.3329657663383787</v>
      </c>
      <c r="F274" s="2">
        <f t="shared" si="30"/>
        <v>-2.328901026883599</v>
      </c>
      <c r="G274" s="2">
        <f t="shared" si="31"/>
        <v>-2.3289081255619082</v>
      </c>
      <c r="H274" s="2">
        <f t="shared" si="32"/>
        <v>-2.3248313244513787</v>
      </c>
      <c r="I274" s="8">
        <f t="shared" si="33"/>
        <v>14.146570796740322</v>
      </c>
    </row>
    <row r="275" spans="3:9" x14ac:dyDescent="0.25">
      <c r="C275" s="3">
        <f t="shared" si="28"/>
        <v>13.200000000000053</v>
      </c>
      <c r="D275" s="3"/>
      <c r="E275" s="2">
        <f t="shared" si="29"/>
        <v>-2.3248313439616548</v>
      </c>
      <c r="F275" s="2">
        <f t="shared" si="30"/>
        <v>-2.3207424712376086</v>
      </c>
      <c r="G275" s="2">
        <f t="shared" si="31"/>
        <v>-2.3207496796129128</v>
      </c>
      <c r="H275" s="2">
        <f t="shared" si="32"/>
        <v>-2.3166487178788984</v>
      </c>
      <c r="I275" s="8">
        <f t="shared" si="33"/>
        <v>14.030533593710809</v>
      </c>
    </row>
    <row r="276" spans="3:9" x14ac:dyDescent="0.25">
      <c r="C276" s="3">
        <f t="shared" si="28"/>
        <v>13.250000000000053</v>
      </c>
      <c r="D276" s="3"/>
      <c r="E276" s="2">
        <f t="shared" si="29"/>
        <v>-2.3166487377842984</v>
      </c>
      <c r="F276" s="2">
        <f t="shared" si="30"/>
        <v>-2.3125356782540352</v>
      </c>
      <c r="G276" s="2">
        <f t="shared" si="31"/>
        <v>-2.3125429979434697</v>
      </c>
      <c r="H276" s="2">
        <f t="shared" si="32"/>
        <v>-2.3084178236423809</v>
      </c>
      <c r="I276" s="8">
        <f t="shared" si="33"/>
        <v>13.914906727762295</v>
      </c>
    </row>
    <row r="277" spans="3:9" x14ac:dyDescent="0.25">
      <c r="C277" s="3">
        <f t="shared" si="28"/>
        <v>13.300000000000054</v>
      </c>
      <c r="D277" s="3"/>
      <c r="E277" s="2">
        <f t="shared" si="29"/>
        <v>-2.3084178439508038</v>
      </c>
      <c r="F277" s="2">
        <f t="shared" si="30"/>
        <v>-2.3042805473049239</v>
      </c>
      <c r="G277" s="2">
        <f t="shared" si="31"/>
        <v>-2.3042879799418818</v>
      </c>
      <c r="H277" s="2">
        <f t="shared" si="32"/>
        <v>-2.3001385444082882</v>
      </c>
      <c r="I277" s="8">
        <f t="shared" si="33"/>
        <v>13.799692615738522</v>
      </c>
    </row>
    <row r="278" spans="3:9" x14ac:dyDescent="0.25">
      <c r="C278" s="3">
        <f t="shared" si="28"/>
        <v>13.350000000000055</v>
      </c>
      <c r="D278" s="3"/>
      <c r="E278" s="2">
        <f t="shared" si="29"/>
        <v>-2.3001385651277668</v>
      </c>
      <c r="F278" s="2">
        <f t="shared" si="30"/>
        <v>-2.2959769843865248</v>
      </c>
      <c r="G278" s="2">
        <f t="shared" si="31"/>
        <v>-2.2959845316204568</v>
      </c>
      <c r="H278" s="2">
        <f t="shared" si="32"/>
        <v>-2.291810789569948</v>
      </c>
      <c r="I278" s="8">
        <f t="shared" si="33"/>
        <v>13.684893679182592</v>
      </c>
    </row>
    <row r="279" spans="3:9" x14ac:dyDescent="0.25">
      <c r="C279" s="3">
        <f t="shared" si="28"/>
        <v>13.400000000000055</v>
      </c>
      <c r="D279" s="3"/>
      <c r="E279" s="2">
        <f t="shared" si="29"/>
        <v>-2.2918108107086521</v>
      </c>
      <c r="F279" s="2">
        <f t="shared" si="30"/>
        <v>-2.2876249023255881</v>
      </c>
      <c r="G279" s="2">
        <f t="shared" si="31"/>
        <v>-2.287632565821784</v>
      </c>
      <c r="H279" s="2">
        <f t="shared" si="32"/>
        <v>-2.2834344754553584</v>
      </c>
      <c r="I279" s="8">
        <f t="shared" si="33"/>
        <v>13.570512343995436</v>
      </c>
    </row>
    <row r="280" spans="3:9" x14ac:dyDescent="0.25">
      <c r="C280" s="3">
        <f t="shared" si="28"/>
        <v>13.450000000000056</v>
      </c>
      <c r="D280" s="3"/>
      <c r="E280" s="2">
        <f t="shared" si="29"/>
        <v>-2.2834344970215965</v>
      </c>
      <c r="F280" s="2">
        <f t="shared" si="30"/>
        <v>-2.2792242209886884</v>
      </c>
      <c r="G280" s="2">
        <f t="shared" si="31"/>
        <v>-2.2792320024280333</v>
      </c>
      <c r="H280" s="2">
        <f t="shared" si="32"/>
        <v>-2.2750095255379916</v>
      </c>
      <c r="I280" s="8">
        <f t="shared" si="33"/>
        <v>13.456551040083827</v>
      </c>
    </row>
    <row r="281" spans="3:9" x14ac:dyDescent="0.25">
      <c r="C281" s="3">
        <f t="shared" si="28"/>
        <v>13.500000000000057</v>
      </c>
      <c r="D281" s="3"/>
      <c r="E281" s="2">
        <f t="shared" si="29"/>
        <v>-2.2750095475402095</v>
      </c>
      <c r="F281" s="2">
        <f t="shared" si="30"/>
        <v>-2.2707748674945116</v>
      </c>
      <c r="G281" s="2">
        <f t="shared" si="31"/>
        <v>-2.2707827685732278</v>
      </c>
      <c r="H281" s="2">
        <f t="shared" si="32"/>
        <v>-2.2665358706505407</v>
      </c>
      <c r="I281" s="8">
        <f t="shared" si="33"/>
        <v>13.343012200997775</v>
      </c>
    </row>
    <row r="282" spans="3:9" x14ac:dyDescent="0.25">
      <c r="C282" s="3">
        <f t="shared" si="28"/>
        <v>13.550000000000058</v>
      </c>
      <c r="D282" s="3"/>
      <c r="E282" s="2">
        <f t="shared" si="29"/>
        <v>-2.2665358930973234</v>
      </c>
      <c r="F282" s="2">
        <f t="shared" si="30"/>
        <v>-2.2622767764290685</v>
      </c>
      <c r="G282" s="2">
        <f t="shared" si="31"/>
        <v>-2.2622847988584298</v>
      </c>
      <c r="H282" s="2">
        <f t="shared" si="32"/>
        <v>-2.2580134492015485</v>
      </c>
      <c r="I282" s="8">
        <f t="shared" si="33"/>
        <v>13.229898263557159</v>
      </c>
    </row>
    <row r="283" spans="3:9" x14ac:dyDescent="0.25">
      <c r="C283" s="3">
        <f t="shared" si="28"/>
        <v>13.600000000000058</v>
      </c>
      <c r="D283" s="3"/>
      <c r="E283" s="2">
        <f t="shared" si="29"/>
        <v>-2.2580134721016218</v>
      </c>
      <c r="F283" s="2">
        <f t="shared" si="30"/>
        <v>-2.2537298900637528</v>
      </c>
      <c r="G283" s="2">
        <f t="shared" si="31"/>
        <v>-2.2537380355697785</v>
      </c>
      <c r="H283" s="2">
        <f t="shared" si="32"/>
        <v>-2.2494422073948663</v>
      </c>
      <c r="I283" s="8">
        <f t="shared" si="33"/>
        <v>13.117211667467462</v>
      </c>
    </row>
    <row r="284" spans="3:9" x14ac:dyDescent="0.25">
      <c r="C284" s="3">
        <f t="shared" si="28"/>
        <v>13.650000000000059</v>
      </c>
      <c r="D284" s="3"/>
      <c r="E284" s="2">
        <f t="shared" si="29"/>
        <v>-2.2494422307570949</v>
      </c>
      <c r="F284" s="2">
        <f t="shared" si="30"/>
        <v>-2.2451341585761915</v>
      </c>
      <c r="G284" s="2">
        <f t="shared" si="31"/>
        <v>-2.2451424288993187</v>
      </c>
      <c r="H284" s="2">
        <f t="shared" si="32"/>
        <v>-2.2408220994518531</v>
      </c>
      <c r="I284" s="8">
        <f t="shared" si="33"/>
        <v>13.004954854924462</v>
      </c>
    </row>
    <row r="285" spans="3:9" x14ac:dyDescent="0.25">
      <c r="C285" s="3">
        <f t="shared" si="28"/>
        <v>13.70000000000006</v>
      </c>
      <c r="D285" s="3"/>
      <c r="E285" s="2">
        <f t="shared" si="29"/>
        <v>-2.2408221232852457</v>
      </c>
      <c r="F285" s="2">
        <f t="shared" si="30"/>
        <v>-2.2364895402738116</v>
      </c>
      <c r="G285" s="2">
        <f t="shared" si="31"/>
        <v>-2.2364979371685405</v>
      </c>
      <c r="H285" s="2">
        <f t="shared" si="32"/>
        <v>-2.2321530878362599</v>
      </c>
      <c r="I285" s="8">
        <f t="shared" si="33"/>
        <v>12.893130270207743</v>
      </c>
    </row>
    <row r="286" spans="3:9" x14ac:dyDescent="0.25">
      <c r="C286" s="3">
        <f t="shared" si="28"/>
        <v>13.75000000000006</v>
      </c>
      <c r="D286" s="3"/>
      <c r="E286" s="2">
        <f t="shared" si="29"/>
        <v>-2.2321531121499656</v>
      </c>
      <c r="F286" s="2">
        <f t="shared" si="30"/>
        <v>-2.2277960018200385</v>
      </c>
      <c r="G286" s="2">
        <f t="shared" si="31"/>
        <v>-2.2278045270545541</v>
      </c>
      <c r="H286" s="2">
        <f t="shared" si="32"/>
        <v>-2.2234351434817032</v>
      </c>
      <c r="I286" s="8">
        <f t="shared" si="33"/>
        <v>12.781740359262903</v>
      </c>
    </row>
    <row r="287" spans="3:9" x14ac:dyDescent="0.25">
      <c r="C287" s="3">
        <f t="shared" si="28"/>
        <v>13.800000000000061</v>
      </c>
      <c r="D287" s="3"/>
      <c r="E287" s="2">
        <f t="shared" si="29"/>
        <v>-2.2234351682850124</v>
      </c>
      <c r="F287" s="2">
        <f t="shared" si="30"/>
        <v>-2.219053518463042</v>
      </c>
      <c r="G287" s="2">
        <f t="shared" si="31"/>
        <v>-2.2190621738188119</v>
      </c>
      <c r="H287" s="2">
        <f t="shared" si="32"/>
        <v>-2.2146682460216329</v>
      </c>
      <c r="I287" s="8">
        <f t="shared" si="33"/>
        <v>12.670787569272317</v>
      </c>
    </row>
    <row r="288" spans="3:9" x14ac:dyDescent="0.25">
      <c r="C288" s="3">
        <f t="shared" si="28"/>
        <v>13.850000000000062</v>
      </c>
      <c r="D288" s="3"/>
      <c r="E288" s="2">
        <f t="shared" si="29"/>
        <v>-2.2146682713239816</v>
      </c>
      <c r="F288" s="2">
        <f t="shared" si="30"/>
        <v>-2.2102620742669434</v>
      </c>
      <c r="G288" s="2">
        <f t="shared" si="31"/>
        <v>-2.2102708615382851</v>
      </c>
      <c r="H288" s="2">
        <f t="shared" si="32"/>
        <v>-2.205852384021723</v>
      </c>
      <c r="I288" s="8">
        <f t="shared" si="33"/>
        <v>12.56027434821435</v>
      </c>
    </row>
    <row r="289" spans="3:9" x14ac:dyDescent="0.25">
      <c r="C289" s="3">
        <f t="shared" si="28"/>
        <v>13.900000000000063</v>
      </c>
      <c r="D289" s="3"/>
      <c r="E289" s="2">
        <f t="shared" si="29"/>
        <v>-2.2058524098326857</v>
      </c>
      <c r="F289" s="2">
        <f t="shared" si="30"/>
        <v>-2.2014216623453717</v>
      </c>
      <c r="G289" s="2">
        <f t="shared" si="31"/>
        <v>-2.2014305833389973</v>
      </c>
      <c r="H289" s="2">
        <f t="shared" si="32"/>
        <v>-2.1969875552145468</v>
      </c>
      <c r="I289" s="8">
        <f t="shared" si="33"/>
        <v>12.450203144410883</v>
      </c>
    </row>
    <row r="290" spans="3:9" x14ac:dyDescent="0.25">
      <c r="C290" s="3">
        <f t="shared" si="28"/>
        <v>13.950000000000063</v>
      </c>
      <c r="D290" s="3"/>
      <c r="E290" s="2">
        <f t="shared" si="29"/>
        <v>-2.1969875815438442</v>
      </c>
      <c r="F290" s="2">
        <f t="shared" si="30"/>
        <v>-2.192532285097271</v>
      </c>
      <c r="G290" s="2">
        <f t="shared" si="31"/>
        <v>-2.1925413416318031</v>
      </c>
      <c r="H290" s="2">
        <f t="shared" si="32"/>
        <v>-2.1880737667364554</v>
      </c>
      <c r="I290" s="8">
        <f t="shared" si="33"/>
        <v>12.340576406063063</v>
      </c>
    </row>
    <row r="291" spans="3:9" x14ac:dyDescent="0.25">
      <c r="C291" s="3">
        <f t="shared" si="28"/>
        <v>14.000000000000064</v>
      </c>
      <c r="D291" s="3"/>
      <c r="E291" s="2">
        <f t="shared" si="29"/>
        <v>-2.1880737935939498</v>
      </c>
      <c r="F291" s="2">
        <f t="shared" si="30"/>
        <v>-2.1835939544448415</v>
      </c>
      <c r="G291" s="2">
        <f t="shared" si="31"/>
        <v>-2.1836031483502967</v>
      </c>
      <c r="H291" s="2">
        <f t="shared" si="32"/>
        <v>-2.1791110353665255</v>
      </c>
      <c r="I291" s="8">
        <f t="shared" si="33"/>
        <v>12.23139658077514</v>
      </c>
    </row>
    <row r="292" spans="3:9" x14ac:dyDescent="0.25">
      <c r="C292" s="3">
        <f t="shared" si="28"/>
        <v>14.050000000000065</v>
      </c>
      <c r="D292" s="3"/>
      <c r="E292" s="2">
        <f t="shared" si="29"/>
        <v>-2.179111062762221</v>
      </c>
      <c r="F292" s="2">
        <f t="shared" si="30"/>
        <v>-2.174606692073493</v>
      </c>
      <c r="G292" s="2">
        <f t="shared" si="31"/>
        <v>-2.1746160251907418</v>
      </c>
      <c r="H292" s="2">
        <f t="shared" si="32"/>
        <v>-2.1700993877674515</v>
      </c>
      <c r="I292" s="8">
        <f t="shared" si="33"/>
        <v>12.122666115066322</v>
      </c>
    </row>
    <row r="293" spans="3:9" x14ac:dyDescent="0.25">
      <c r="C293" s="3">
        <f t="shared" si="28"/>
        <v>14.100000000000065</v>
      </c>
      <c r="D293" s="3"/>
      <c r="E293" s="2">
        <f t="shared" si="29"/>
        <v>-2.1700994157114963</v>
      </c>
      <c r="F293" s="2">
        <f t="shared" si="30"/>
        <v>-2.165570529673674</v>
      </c>
      <c r="G293" s="2">
        <f t="shared" si="31"/>
        <v>-2.1655800038538668</v>
      </c>
      <c r="H293" s="2">
        <f t="shared" si="32"/>
        <v>-2.1610388607282562</v>
      </c>
      <c r="I293" s="8">
        <f t="shared" si="33"/>
        <v>12.014387453870532</v>
      </c>
    </row>
    <row r="294" spans="3:9" x14ac:dyDescent="0.25">
      <c r="C294" s="3">
        <f t="shared" si="28"/>
        <v>14.150000000000066</v>
      </c>
      <c r="D294" s="3"/>
      <c r="E294" s="2">
        <f t="shared" si="29"/>
        <v>-2.16103888923094</v>
      </c>
      <c r="F294" s="2">
        <f t="shared" si="30"/>
        <v>-2.1564855091844537</v>
      </c>
      <c r="G294" s="2">
        <f t="shared" si="31"/>
        <v>-2.1564951262884144</v>
      </c>
      <c r="H294" s="2">
        <f t="shared" si="32"/>
        <v>-2.1519295014086657</v>
      </c>
      <c r="I294" s="8">
        <f t="shared" si="33"/>
        <v>11.906563040023986</v>
      </c>
    </row>
    <row r="295" spans="3:9" x14ac:dyDescent="0.25">
      <c r="C295" s="3">
        <f t="shared" si="28"/>
        <v>14.200000000000067</v>
      </c>
      <c r="D295" s="3"/>
      <c r="E295" s="2">
        <f t="shared" si="29"/>
        <v>-2.1519295304804187</v>
      </c>
      <c r="F295" s="2">
        <f t="shared" si="30"/>
        <v>-2.1473516830386874</v>
      </c>
      <c r="G295" s="2">
        <f t="shared" si="31"/>
        <v>-2.1473614449362812</v>
      </c>
      <c r="H295" s="2">
        <f t="shared" si="32"/>
        <v>-2.1427713675850075</v>
      </c>
      <c r="I295" s="8">
        <f t="shared" si="33"/>
        <v>11.799195313740524</v>
      </c>
    </row>
    <row r="296" spans="3:9" x14ac:dyDescent="0.25">
      <c r="C296" s="3">
        <f t="shared" si="28"/>
        <v>14.250000000000068</v>
      </c>
      <c r="D296" s="3"/>
      <c r="E296" s="2">
        <f t="shared" si="29"/>
        <v>-2.1427713972364022</v>
      </c>
      <c r="F296" s="2">
        <f t="shared" si="30"/>
        <v>-2.1381691144096386</v>
      </c>
      <c r="G296" s="2">
        <f t="shared" si="31"/>
        <v>-2.1381790229791022</v>
      </c>
      <c r="H296" s="2">
        <f t="shared" si="32"/>
        <v>-2.1335645278974713</v>
      </c>
      <c r="I296" s="8">
        <f t="shared" si="33"/>
        <v>11.692286712074596</v>
      </c>
    </row>
    <row r="297" spans="3:9" x14ac:dyDescent="0.25">
      <c r="C297" s="3">
        <f t="shared" si="28"/>
        <v>14.300000000000068</v>
      </c>
      <c r="D297" s="3"/>
      <c r="E297" s="2">
        <f t="shared" si="29"/>
        <v>-2.1335645581392191</v>
      </c>
      <c r="F297" s="2">
        <f t="shared" si="30"/>
        <v>-2.1289378774588643</v>
      </c>
      <c r="G297" s="2">
        <f t="shared" si="31"/>
        <v>-2.128947934586106</v>
      </c>
      <c r="H297" s="2">
        <f t="shared" si="32"/>
        <v>-2.1243090620985594</v>
      </c>
      <c r="I297" s="8">
        <f t="shared" si="33"/>
        <v>11.585839668371865</v>
      </c>
    </row>
    <row r="298" spans="3:9" x14ac:dyDescent="0.25">
      <c r="C298" s="3">
        <f t="shared" si="28"/>
        <v>14.350000000000069</v>
      </c>
      <c r="D298" s="3"/>
      <c r="E298" s="2">
        <f t="shared" si="29"/>
        <v>-2.1243090929415094</v>
      </c>
      <c r="F298" s="2">
        <f t="shared" si="30"/>
        <v>-2.1196580575852235</v>
      </c>
      <c r="G298" s="2">
        <f t="shared" si="31"/>
        <v>-2.119668265163086</v>
      </c>
      <c r="H298" s="2">
        <f t="shared" si="32"/>
        <v>-2.1150050613025546</v>
      </c>
      <c r="I298" s="8">
        <f t="shared" si="33"/>
        <v>11.479856611707358</v>
      </c>
    </row>
    <row r="299" spans="3:9" x14ac:dyDescent="0.25">
      <c r="C299" s="3">
        <f t="shared" si="28"/>
        <v>14.40000000000007</v>
      </c>
      <c r="D299" s="3"/>
      <c r="E299" s="2">
        <f t="shared" si="29"/>
        <v>-2.1150050927576958</v>
      </c>
      <c r="F299" s="2">
        <f t="shared" si="30"/>
        <v>-2.1103297516747963</v>
      </c>
      <c r="G299" s="2">
        <f t="shared" si="31"/>
        <v>-2.1103401116022891</v>
      </c>
      <c r="H299" s="2">
        <f t="shared" si="32"/>
        <v>-2.1056526282358248</v>
      </c>
      <c r="I299" s="8">
        <f t="shared" si="33"/>
        <v>11.374339966311128</v>
      </c>
    </row>
    <row r="300" spans="3:9" x14ac:dyDescent="0.25">
      <c r="C300" s="3">
        <f t="shared" si="28"/>
        <v>14.45000000000007</v>
      </c>
      <c r="D300" s="3"/>
      <c r="E300" s="2">
        <f t="shared" si="29"/>
        <v>-2.1056526603142811</v>
      </c>
      <c r="F300" s="2">
        <f t="shared" si="30"/>
        <v>-2.1009530683515494</v>
      </c>
      <c r="G300" s="2">
        <f t="shared" si="31"/>
        <v>-2.1009635825330433</v>
      </c>
      <c r="H300" s="2">
        <f t="shared" si="32"/>
        <v>-2.0962518774877577</v>
      </c>
      <c r="I300" s="8">
        <f t="shared" si="33"/>
        <v>11.269292150981368</v>
      </c>
    </row>
    <row r="301" spans="3:9" x14ac:dyDescent="0.25">
      <c r="C301" s="3">
        <f t="shared" si="28"/>
        <v>14.500000000000071</v>
      </c>
      <c r="D301" s="3"/>
      <c r="E301" s="2">
        <f t="shared" si="29"/>
        <v>-2.0962519102007877</v>
      </c>
      <c r="F301" s="2">
        <f t="shared" si="30"/>
        <v>-2.0915281282285343</v>
      </c>
      <c r="G301" s="2">
        <f t="shared" si="31"/>
        <v>-2.0915387985729201</v>
      </c>
      <c r="H301" s="2">
        <f t="shared" si="32"/>
        <v>-2.0868029357621345</v>
      </c>
      <c r="I301" s="8">
        <f t="shared" si="33"/>
        <v>11.164715578484985</v>
      </c>
    </row>
    <row r="302" spans="3:9" x14ac:dyDescent="0.25">
      <c r="C302" s="3">
        <f t="shared" si="28"/>
        <v>14.550000000000072</v>
      </c>
      <c r="D302" s="3"/>
      <c r="E302" s="2">
        <f t="shared" si="29"/>
        <v>-2.0868029691211318</v>
      </c>
      <c r="F302" s="2">
        <f t="shared" si="30"/>
        <v>-2.082055064159412</v>
      </c>
      <c r="G302" s="2">
        <f t="shared" si="31"/>
        <v>-2.0820658925792253</v>
      </c>
      <c r="H302" s="2">
        <f t="shared" si="32"/>
        <v>-2.0773059421287225</v>
      </c>
      <c r="I302" s="8">
        <f t="shared" si="33"/>
        <v>11.060612654945592</v>
      </c>
    </row>
    <row r="303" spans="3:9" x14ac:dyDescent="0.25">
      <c r="C303" s="3">
        <f t="shared" si="28"/>
        <v>14.600000000000072</v>
      </c>
      <c r="D303" s="3"/>
      <c r="E303" s="2">
        <f t="shared" si="29"/>
        <v>-2.0773059761452082</v>
      </c>
      <c r="F303" s="2">
        <f t="shared" si="30"/>
        <v>-2.0725340214900956</v>
      </c>
      <c r="G303" s="2">
        <f t="shared" si="31"/>
        <v>-2.0725450099006006</v>
      </c>
      <c r="H303" s="2">
        <f t="shared" si="32"/>
        <v>-2.0677610482748614</v>
      </c>
      <c r="I303" s="8">
        <f t="shared" si="33"/>
        <v>10.956985779218913</v>
      </c>
    </row>
    <row r="304" spans="3:9" x14ac:dyDescent="0.25">
      <c r="C304" s="3">
        <f t="shared" si="28"/>
        <v>14.650000000000073</v>
      </c>
      <c r="D304" s="3"/>
      <c r="E304" s="2">
        <f t="shared" si="29"/>
        <v>-2.0677610829604887</v>
      </c>
      <c r="F304" s="2">
        <f t="shared" si="30"/>
        <v>-2.0629651583102651</v>
      </c>
      <c r="G304" s="2">
        <f t="shared" si="31"/>
        <v>-2.062976308628504</v>
      </c>
      <c r="H304" s="2">
        <f t="shared" si="32"/>
        <v>-2.0581684187568254</v>
      </c>
      <c r="I304" s="8">
        <f t="shared" si="33"/>
        <v>10.853837342255623</v>
      </c>
    </row>
    <row r="305" spans="3:9" x14ac:dyDescent="0.25">
      <c r="C305" s="3">
        <f t="shared" si="28"/>
        <v>14.700000000000074</v>
      </c>
      <c r="D305" s="3"/>
      <c r="E305" s="2">
        <f t="shared" si="29"/>
        <v>-2.0581684541233733</v>
      </c>
      <c r="F305" s="2">
        <f t="shared" si="30"/>
        <v>-2.0533486457045411</v>
      </c>
      <c r="G305" s="2">
        <f t="shared" si="31"/>
        <v>-2.0533599598483421</v>
      </c>
      <c r="H305" s="2">
        <f t="shared" si="32"/>
        <v>-2.0485282312506965</v>
      </c>
      <c r="I305" s="8">
        <f t="shared" si="33"/>
        <v>10.751169726451625</v>
      </c>
    </row>
    <row r="306" spans="3:9" x14ac:dyDescent="0.25">
      <c r="C306" s="3">
        <f t="shared" si="28"/>
        <v>14.750000000000075</v>
      </c>
      <c r="D306" s="3"/>
      <c r="E306" s="2">
        <f t="shared" si="29"/>
        <v>-2.0485282673100671</v>
      </c>
      <c r="F306" s="2">
        <f t="shared" si="30"/>
        <v>-2.0436846680030496</v>
      </c>
      <c r="G306" s="2">
        <f t="shared" si="31"/>
        <v>-2.0436961478899982</v>
      </c>
      <c r="H306" s="2">
        <f t="shared" si="32"/>
        <v>-2.0388406768025225</v>
      </c>
      <c r="I306" s="8">
        <f t="shared" si="33"/>
        <v>10.648985304985803</v>
      </c>
    </row>
    <row r="307" spans="3:9" x14ac:dyDescent="0.25">
      <c r="C307" s="3">
        <f t="shared" si="28"/>
        <v>14.800000000000075</v>
      </c>
      <c r="D307" s="3"/>
      <c r="E307" s="2">
        <f t="shared" si="29"/>
        <v>-2.0388407135667395</v>
      </c>
      <c r="F307" s="2">
        <f t="shared" si="30"/>
        <v>-2.0339734230311315</v>
      </c>
      <c r="G307" s="2">
        <f t="shared" si="31"/>
        <v>-2.033985070577502</v>
      </c>
      <c r="H307" s="2">
        <f t="shared" si="32"/>
        <v>-2.0291059600774752</v>
      </c>
      <c r="I307" s="8">
        <f t="shared" si="33"/>
        <v>10.547286441145291</v>
      </c>
    </row>
    <row r="308" spans="3:9" x14ac:dyDescent="0.25">
      <c r="C308" s="3">
        <f t="shared" si="28"/>
        <v>14.850000000000076</v>
      </c>
      <c r="D308" s="3"/>
      <c r="E308" s="2">
        <f t="shared" si="29"/>
        <v>-2.0291059975586814</v>
      </c>
      <c r="F308" s="2">
        <f t="shared" si="30"/>
        <v>-2.0242151223579321</v>
      </c>
      <c r="G308" s="2">
        <f t="shared" si="31"/>
        <v>-2.0242269394775798</v>
      </c>
      <c r="H308" s="2">
        <f t="shared" si="32"/>
        <v>-2.0193242996077609</v>
      </c>
      <c r="I308" s="8">
        <f t="shared" si="33"/>
        <v>10.446075487638312</v>
      </c>
    </row>
    <row r="309" spans="3:9" x14ac:dyDescent="0.25">
      <c r="C309" s="3">
        <f t="shared" si="28"/>
        <v>14.900000000000077</v>
      </c>
      <c r="D309" s="3"/>
      <c r="E309" s="2">
        <f t="shared" si="29"/>
        <v>-2.0193243378182126</v>
      </c>
      <c r="F309" s="2">
        <f t="shared" si="30"/>
        <v>-2.0144099915435913</v>
      </c>
      <c r="G309" s="2">
        <f t="shared" si="31"/>
        <v>-2.0144219801468011</v>
      </c>
      <c r="H309" s="2">
        <f t="shared" si="32"/>
        <v>-2.0094959280389779</v>
      </c>
      <c r="I309" s="8">
        <f t="shared" si="33"/>
        <v>10.345354785894662</v>
      </c>
    </row>
    <row r="310" spans="3:9" x14ac:dyDescent="0.25">
      <c r="C310" s="3">
        <f t="shared" si="28"/>
        <v>14.950000000000077</v>
      </c>
      <c r="D310" s="3"/>
      <c r="E310" s="2">
        <f t="shared" si="29"/>
        <v>-2.0094959669910439</v>
      </c>
      <c r="F310" s="2">
        <f t="shared" si="30"/>
        <v>-2.0045582703847447</v>
      </c>
      <c r="G310" s="2">
        <f t="shared" si="31"/>
        <v>-2.004570432377045</v>
      </c>
      <c r="H310" s="2">
        <f t="shared" si="32"/>
        <v>-1.9996210923746509</v>
      </c>
      <c r="I310" s="8">
        <f t="shared" si="33"/>
        <v>10.245126665353919</v>
      </c>
    </row>
    <row r="311" spans="3:9" x14ac:dyDescent="0.25">
      <c r="C311" s="3">
        <f t="shared" si="28"/>
        <v>15.000000000000078</v>
      </c>
      <c r="D311" s="3"/>
      <c r="E311" s="2">
        <f t="shared" si="29"/>
        <v>-1.9996211320808086</v>
      </c>
      <c r="F311" s="2">
        <f t="shared" si="30"/>
        <v>-1.9946602131580542</v>
      </c>
      <c r="G311" s="2">
        <f t="shared" si="31"/>
        <v>-1.9946725504389831</v>
      </c>
      <c r="H311" s="2">
        <f t="shared" si="32"/>
        <v>-1.9897000542186343</v>
      </c>
      <c r="I311" s="8">
        <f t="shared" si="33"/>
        <v>10.145393442741472</v>
      </c>
    </row>
    <row r="312" spans="3:9" x14ac:dyDescent="0.25">
      <c r="C312" s="3">
        <f t="shared" si="28"/>
        <v>15.050000000000079</v>
      </c>
      <c r="D312" s="3"/>
      <c r="E312" s="2">
        <f t="shared" si="29"/>
        <v>-1.9897000946914627</v>
      </c>
      <c r="F312" s="2">
        <f t="shared" si="30"/>
        <v>-1.9847160888614399</v>
      </c>
      <c r="G312" s="2">
        <f t="shared" si="31"/>
        <v>-1.9847286033232769</v>
      </c>
      <c r="H312" s="2">
        <f t="shared" si="32"/>
        <v>-1.9797330900150651</v>
      </c>
      <c r="I312" s="8">
        <f t="shared" si="33"/>
        <v>10.046157421332506</v>
      </c>
    </row>
    <row r="313" spans="3:9" x14ac:dyDescent="0.25">
      <c r="C313" s="3">
        <f t="shared" si="28"/>
        <v>15.10000000000008</v>
      </c>
      <c r="D313" s="3"/>
      <c r="E313" s="2">
        <f t="shared" si="29"/>
        <v>-1.9797331312672435</v>
      </c>
      <c r="F313" s="2">
        <f t="shared" si="30"/>
        <v>-1.9747261814527255</v>
      </c>
      <c r="G313" s="2">
        <f t="shared" si="31"/>
        <v>-1.9747388749791757</v>
      </c>
      <c r="H313" s="2">
        <f t="shared" si="32"/>
        <v>-1.969720491285565</v>
      </c>
      <c r="I313" s="8">
        <f t="shared" si="33"/>
        <v>9.9474208902040342</v>
      </c>
    </row>
    <row r="314" spans="3:9" x14ac:dyDescent="0.25">
      <c r="C314" s="3">
        <f t="shared" si="28"/>
        <v>15.15000000000008</v>
      </c>
      <c r="D314" s="3"/>
      <c r="E314" s="2">
        <f t="shared" si="29"/>
        <v>-1.9697205333298675</v>
      </c>
      <c r="F314" s="2">
        <f t="shared" si="30"/>
        <v>-1.9646907900853487</v>
      </c>
      <c r="G314" s="2">
        <f t="shared" si="31"/>
        <v>-1.9647036645501874</v>
      </c>
      <c r="H314" s="2">
        <f t="shared" si="32"/>
        <v>-1.9596625648633443</v>
      </c>
      <c r="I314" s="8">
        <f t="shared" si="33"/>
        <v>9.8491861234751656</v>
      </c>
    </row>
    <row r="315" spans="3:9" x14ac:dyDescent="0.25">
      <c r="C315" s="3">
        <f t="shared" si="28"/>
        <v>15.200000000000081</v>
      </c>
      <c r="D315" s="3"/>
      <c r="E315" s="2">
        <f t="shared" si="29"/>
        <v>-1.9596626077126353</v>
      </c>
      <c r="F315" s="2">
        <f t="shared" si="30"/>
        <v>-1.954610229340817</v>
      </c>
      <c r="G315" s="2">
        <f t="shared" si="31"/>
        <v>-1.9546232866064959</v>
      </c>
      <c r="H315" s="2">
        <f t="shared" si="32"/>
        <v>-1.9495596331238794</v>
      </c>
      <c r="I315" s="8">
        <f t="shared" si="33"/>
        <v>9.7514553795357397</v>
      </c>
    </row>
    <row r="316" spans="3:9" x14ac:dyDescent="0.25">
      <c r="C316" s="3">
        <f t="shared" si="28"/>
        <v>15.250000000000082</v>
      </c>
      <c r="D316" s="3"/>
      <c r="E316" s="2">
        <f t="shared" si="29"/>
        <v>-1.9495596767911076</v>
      </c>
      <c r="F316" s="2">
        <f t="shared" si="30"/>
        <v>-1.9444848294575603</v>
      </c>
      <c r="G316" s="2">
        <f t="shared" si="31"/>
        <v>-1.9444980713737658</v>
      </c>
      <c r="H316" s="2">
        <f t="shared" si="32"/>
        <v>-1.9394120342118113</v>
      </c>
      <c r="I316" s="8">
        <f t="shared" si="33"/>
        <v>9.654230900263526</v>
      </c>
    </row>
    <row r="317" spans="3:9" x14ac:dyDescent="0.25">
      <c r="C317" s="3">
        <f t="shared" si="28"/>
        <v>15.300000000000082</v>
      </c>
      <c r="D317" s="3"/>
      <c r="E317" s="2">
        <f t="shared" si="29"/>
        <v>-1.9394120787100053</v>
      </c>
      <c r="F317" s="2">
        <f t="shared" si="30"/>
        <v>-1.9343149365558296</v>
      </c>
      <c r="G317" s="2">
        <f t="shared" si="31"/>
        <v>-1.9343283649580041</v>
      </c>
      <c r="H317" s="2">
        <f t="shared" si="32"/>
        <v>-1.9292201222637129</v>
      </c>
      <c r="I317" s="8">
        <f t="shared" si="33"/>
        <v>9.5575149102301804</v>
      </c>
    </row>
    <row r="318" spans="3:9" x14ac:dyDescent="0.25">
      <c r="C318" s="3">
        <f t="shared" si="28"/>
        <v>15.350000000000083</v>
      </c>
      <c r="D318" s="3"/>
      <c r="E318" s="2">
        <f t="shared" si="29"/>
        <v>-1.9292201676059739</v>
      </c>
      <c r="F318" s="2">
        <f t="shared" si="30"/>
        <v>-1.9241009128582773</v>
      </c>
      <c r="G318" s="2">
        <f t="shared" si="31"/>
        <v>-1.9241145295660966</v>
      </c>
      <c r="H318" s="2">
        <f t="shared" si="32"/>
        <v>-1.9189842676263513</v>
      </c>
      <c r="I318" s="8">
        <f t="shared" si="33"/>
        <v>9.4613096158961714</v>
      </c>
    </row>
    <row r="319" spans="3:9" x14ac:dyDescent="0.25">
      <c r="C319" s="3">
        <f t="shared" si="28"/>
        <v>15.400000000000084</v>
      </c>
      <c r="D319" s="3"/>
      <c r="E319" s="2">
        <f t="shared" si="29"/>
        <v>-1.9189843138258493</v>
      </c>
      <c r="F319" s="2">
        <f t="shared" si="30"/>
        <v>-1.9138431369058546</v>
      </c>
      <c r="G319" s="2">
        <f t="shared" si="31"/>
        <v>-1.9138569437216639</v>
      </c>
      <c r="H319" s="2">
        <f t="shared" si="32"/>
        <v>-1.9087048570700793</v>
      </c>
      <c r="I319" s="8">
        <f t="shared" si="33"/>
        <v>9.3656172047949138</v>
      </c>
    </row>
    <row r="320" spans="3:9" x14ac:dyDescent="0.25">
      <c r="C320" s="3">
        <f t="shared" si="28"/>
        <v>15.450000000000085</v>
      </c>
      <c r="D320" s="3"/>
      <c r="E320" s="2">
        <f t="shared" si="29"/>
        <v>-1.9087049041400446</v>
      </c>
      <c r="F320" s="2">
        <f t="shared" si="30"/>
        <v>-1.9035420037686399</v>
      </c>
      <c r="G320" s="2">
        <f t="shared" si="31"/>
        <v>-1.9035560024758487</v>
      </c>
      <c r="H320" s="2">
        <f t="shared" si="32"/>
        <v>-1.898382293996969</v>
      </c>
      <c r="I320" s="8">
        <f t="shared" si="33"/>
        <v>9.2704398447063632</v>
      </c>
    </row>
    <row r="321" spans="3:9" x14ac:dyDescent="0.25">
      <c r="C321" s="3">
        <f t="shared" si="28"/>
        <v>15.500000000000085</v>
      </c>
      <c r="D321" s="3"/>
      <c r="E321" s="2">
        <f t="shared" si="29"/>
        <v>-1.8983823419506867</v>
      </c>
      <c r="F321" s="2">
        <f t="shared" si="30"/>
        <v>-1.8931979252512188</v>
      </c>
      <c r="G321" s="2">
        <f t="shared" si="31"/>
        <v>-1.8932121176126544</v>
      </c>
      <c r="H321" s="2">
        <f t="shared" si="32"/>
        <v>-1.8880169986432962</v>
      </c>
      <c r="I321" s="8">
        <f t="shared" si="33"/>
        <v>9.1757796828203482</v>
      </c>
    </row>
    <row r="322" spans="3:9" x14ac:dyDescent="0.25">
      <c r="C322" s="3">
        <f t="shared" si="28"/>
        <v>15.550000000000086</v>
      </c>
      <c r="D322" s="3"/>
      <c r="E322" s="2">
        <f t="shared" si="29"/>
        <v>-1.8880170474940992</v>
      </c>
      <c r="F322" s="2">
        <f t="shared" si="30"/>
        <v>-1.8828113300922162</v>
      </c>
      <c r="G322" s="2">
        <f t="shared" si="31"/>
        <v>-1.882825717848438</v>
      </c>
      <c r="H322" s="2">
        <f t="shared" si="32"/>
        <v>-1.8776094082759827</v>
      </c>
      <c r="I322" s="8">
        <f t="shared" si="33"/>
        <v>9.0816388448899197</v>
      </c>
    </row>
    <row r="323" spans="3:9" x14ac:dyDescent="0.25">
      <c r="C323" s="3">
        <f t="shared" si="28"/>
        <v>15.600000000000087</v>
      </c>
      <c r="D323" s="3"/>
      <c r="E323" s="2">
        <f t="shared" si="29"/>
        <v>-1.8776094580372431</v>
      </c>
      <c r="F323" s="2">
        <f t="shared" si="30"/>
        <v>-1.8723826641575825</v>
      </c>
      <c r="G323" s="2">
        <f t="shared" si="31"/>
        <v>-1.8723972490251533</v>
      </c>
      <c r="H323" s="2">
        <f t="shared" si="32"/>
        <v>-1.8671599773825807</v>
      </c>
      <c r="I323" s="8">
        <f t="shared" si="33"/>
        <v>8.9880194343750421</v>
      </c>
    </row>
    <row r="324" spans="3:9" x14ac:dyDescent="0.25">
      <c r="C324" s="3">
        <f t="shared" si="28"/>
        <v>15.650000000000087</v>
      </c>
      <c r="D324" s="3"/>
      <c r="E324" s="2">
        <f t="shared" si="29"/>
        <v>-1.8671600280677043</v>
      </c>
      <c r="F324" s="2">
        <f t="shared" si="30"/>
        <v>-1.8619123906272188</v>
      </c>
      <c r="G324" s="2">
        <f t="shared" si="31"/>
        <v>-1.8619271742969401</v>
      </c>
      <c r="H324" s="2">
        <f t="shared" si="32"/>
        <v>-1.8566691778544004</v>
      </c>
      <c r="I324" s="8">
        <f t="shared" si="33"/>
        <v>8.8949235315769553</v>
      </c>
    </row>
    <row r="325" spans="3:9" x14ac:dyDescent="0.25">
      <c r="C325" s="3">
        <f t="shared" si="28"/>
        <v>15.700000000000088</v>
      </c>
      <c r="D325" s="3"/>
      <c r="E325" s="2">
        <f t="shared" si="29"/>
        <v>-1.8566692294768172</v>
      </c>
      <c r="F325" s="2">
        <f t="shared" si="30"/>
        <v>-1.8514009901745345</v>
      </c>
      <c r="G325" s="2">
        <f t="shared" si="31"/>
        <v>-1.8514159743096406</v>
      </c>
      <c r="H325" s="2">
        <f t="shared" si="32"/>
        <v>-1.8461374991623523</v>
      </c>
      <c r="I325" s="8">
        <f t="shared" si="33"/>
        <v>8.8023531927635599</v>
      </c>
    </row>
    <row r="326" spans="3:9" x14ac:dyDescent="0.25">
      <c r="C326" s="3">
        <f t="shared" si="28"/>
        <v>15.750000000000089</v>
      </c>
      <c r="D326" s="3"/>
      <c r="E326" s="2">
        <f t="shared" si="29"/>
        <v>-1.8461375517355079</v>
      </c>
      <c r="F326" s="2">
        <f t="shared" si="30"/>
        <v>-1.8408489611385077</v>
      </c>
      <c r="G326" s="2">
        <f t="shared" si="31"/>
        <v>-1.8408641473728211</v>
      </c>
      <c r="H326" s="2">
        <f t="shared" si="32"/>
        <v>-1.8355654485250812</v>
      </c>
      <c r="I326" s="8">
        <f t="shared" si="33"/>
        <v>8.7103104492861991</v>
      </c>
    </row>
    <row r="327" spans="3:9" x14ac:dyDescent="0.25">
      <c r="C327" s="3">
        <f t="shared" si="28"/>
        <v>15.80000000000009</v>
      </c>
      <c r="D327" s="3"/>
      <c r="E327" s="2">
        <f t="shared" si="29"/>
        <v>-1.8355655020624282</v>
      </c>
      <c r="F327" s="2">
        <f t="shared" si="30"/>
        <v>-1.8302568196878248</v>
      </c>
      <c r="G327" s="2">
        <f t="shared" si="31"/>
        <v>-1.8302722096238768</v>
      </c>
      <c r="H327" s="2">
        <f t="shared" si="32"/>
        <v>-1.824953551068967</v>
      </c>
      <c r="I327" s="8">
        <f t="shared" si="33"/>
        <v>8.6187973066882417</v>
      </c>
    </row>
    <row r="328" spans="3:9" x14ac:dyDescent="0.25">
      <c r="C328" s="3">
        <f t="shared" si="28"/>
        <v>15.85000000000009</v>
      </c>
      <c r="D328" s="3"/>
      <c r="E328" s="2">
        <f t="shared" si="29"/>
        <v>-1.8249536055839573</v>
      </c>
      <c r="F328" s="2">
        <f t="shared" si="30"/>
        <v>-1.8196250999766659</v>
      </c>
      <c r="G328" s="2">
        <f t="shared" si="31"/>
        <v>-1.8196406951837798</v>
      </c>
      <c r="H328" s="2">
        <f t="shared" si="32"/>
        <v>-1.8143023499795525</v>
      </c>
      <c r="I328" s="8">
        <f t="shared" si="33"/>
        <v>8.5278157438058724</v>
      </c>
    </row>
    <row r="329" spans="3:9" x14ac:dyDescent="0.25">
      <c r="C329" s="3">
        <f t="shared" si="28"/>
        <v>15.900000000000091</v>
      </c>
      <c r="D329" s="3"/>
      <c r="E329" s="2">
        <f t="shared" si="29"/>
        <v>-1.8143024054856269</v>
      </c>
      <c r="F329" s="2">
        <f t="shared" si="30"/>
        <v>-1.808954354291703</v>
      </c>
      <c r="G329" s="2">
        <f t="shared" si="31"/>
        <v>-1.8089701563040421</v>
      </c>
      <c r="H329" s="2">
        <f t="shared" si="32"/>
        <v>-1.8036124066439654</v>
      </c>
      <c r="I329" s="8">
        <f t="shared" si="33"/>
        <v>8.4373677118615298</v>
      </c>
    </row>
    <row r="330" spans="3:9" x14ac:dyDescent="0.25">
      <c r="C330" s="3">
        <f t="shared" si="28"/>
        <v>15.950000000000092</v>
      </c>
      <c r="D330" s="3"/>
      <c r="E330" s="2">
        <f t="shared" si="29"/>
        <v>-1.8036124631545429</v>
      </c>
      <c r="F330" s="2">
        <f t="shared" si="30"/>
        <v>-1.7982451531898633</v>
      </c>
      <c r="G330" s="2">
        <f t="shared" si="31"/>
        <v>-1.7982611635044456</v>
      </c>
      <c r="H330" s="2">
        <f t="shared" si="32"/>
        <v>-1.7928843007838815</v>
      </c>
      <c r="I330" s="8">
        <f t="shared" si="33"/>
        <v>8.3474551335504703</v>
      </c>
    </row>
    <row r="331" spans="3:9" x14ac:dyDescent="0.25">
      <c r="C331" s="3">
        <f t="shared" si="28"/>
        <v>16.000000000000092</v>
      </c>
      <c r="D331" s="3"/>
      <c r="E331" s="2">
        <f t="shared" si="29"/>
        <v>-1.7928843583123508</v>
      </c>
      <c r="F331" s="2">
        <f t="shared" si="30"/>
        <v>-1.7874980856264238</v>
      </c>
      <c r="G331" s="2">
        <f t="shared" si="31"/>
        <v>-1.7875143057011016</v>
      </c>
      <c r="H331" s="2">
        <f t="shared" si="32"/>
        <v>-1.7821186305786001</v>
      </c>
      <c r="I331" s="8">
        <f t="shared" si="33"/>
        <v>8.2580799021209206</v>
      </c>
    </row>
    <row r="332" spans="3:9" x14ac:dyDescent="0.25">
      <c r="C332" s="3">
        <f t="shared" ref="C332:C395" si="34">C331+dV</f>
        <v>16.050000000000093</v>
      </c>
      <c r="D332" s="3"/>
      <c r="E332" s="2">
        <f t="shared" ref="E332:E395" si="35">-k*I331/(1+KA*I331)/vo</f>
        <v>-1.7821186891383085</v>
      </c>
      <c r="F332" s="2">
        <f t="shared" ref="F332:F395" si="36">-k*(I331+dV*E332/2)/(1+KA*(I331+dV*E332/2))/vo</f>
        <v>-1.7767137590729769</v>
      </c>
      <c r="G332" s="2">
        <f t="shared" ref="G332:G395" si="37">-k*(I331+dV*F332/2)/(1+KA*(I331+dV*F332/2))/vo</f>
        <v>-1.7767301903243915</v>
      </c>
      <c r="H332" s="2">
        <f t="shared" ref="H332:H395" si="38">-k*(I331+dV*G332)/(1+KA*(I331+dV*G332))/vo</f>
        <v>-1.7713160127777718</v>
      </c>
      <c r="I332" s="8">
        <f t="shared" ref="I332:I395" si="39">I331+dV*(E332+2*F332+2*G332+H332)/6</f>
        <v>8.1692438804483309</v>
      </c>
    </row>
    <row r="333" spans="3:9" x14ac:dyDescent="0.25">
      <c r="C333" s="3">
        <f t="shared" si="34"/>
        <v>16.100000000000094</v>
      </c>
      <c r="D333" s="3"/>
      <c r="E333" s="2">
        <f t="shared" si="35"/>
        <v>-1.7713160723820145</v>
      </c>
      <c r="F333" s="2">
        <f t="shared" si="36"/>
        <v>-1.7658927996248415</v>
      </c>
      <c r="G333" s="2">
        <f t="shared" si="37"/>
        <v>-1.7659094434263403</v>
      </c>
      <c r="H333" s="2">
        <f t="shared" si="38"/>
        <v>-1.7604770828033369</v>
      </c>
      <c r="I333" s="8">
        <f t="shared" si="39"/>
        <v>8.080948900104266</v>
      </c>
    </row>
    <row r="334" spans="3:9" x14ac:dyDescent="0.25">
      <c r="C334" s="3">
        <f t="shared" si="34"/>
        <v>16.150000000000095</v>
      </c>
      <c r="D334" s="3"/>
      <c r="E334" s="2">
        <f t="shared" si="35"/>
        <v>-1.7604771434653452</v>
      </c>
      <c r="F334" s="2">
        <f t="shared" si="36"/>
        <v>-1.7550358520974452</v>
      </c>
      <c r="G334" s="2">
        <f t="shared" si="37"/>
        <v>-1.7550527097769772</v>
      </c>
      <c r="H334" s="2">
        <f t="shared" si="38"/>
        <v>-1.7496024948402233</v>
      </c>
      <c r="I334" s="8">
        <f t="shared" si="39"/>
        <v>7.9931967604204797</v>
      </c>
    </row>
    <row r="335" spans="3:9" x14ac:dyDescent="0.25">
      <c r="C335" s="3">
        <f t="shared" si="34"/>
        <v>16.200000000000095</v>
      </c>
      <c r="D335" s="3"/>
      <c r="E335" s="2">
        <f t="shared" si="35"/>
        <v>-1.7496025565731539</v>
      </c>
      <c r="F335" s="2">
        <f t="shared" si="36"/>
        <v>-1.7441435801112517</v>
      </c>
      <c r="G335" s="2">
        <f t="shared" si="37"/>
        <v>-1.7441606529492342</v>
      </c>
      <c r="H335" s="2">
        <f t="shared" si="38"/>
        <v>-1.7386929219153595</v>
      </c>
      <c r="I335" s="8">
        <f t="shared" si="39"/>
        <v>7.9059892275487336</v>
      </c>
    </row>
    <row r="336" spans="3:9" x14ac:dyDescent="0.25">
      <c r="C336" s="3">
        <f t="shared" si="34"/>
        <v>16.250000000000096</v>
      </c>
      <c r="D336" s="3"/>
      <c r="E336" s="2">
        <f t="shared" si="35"/>
        <v>-1.7386929847322816</v>
      </c>
      <c r="F336" s="2">
        <f t="shared" si="36"/>
        <v>-1.7332166661647694</v>
      </c>
      <c r="G336" s="2">
        <f t="shared" si="37"/>
        <v>-1.733233955391932</v>
      </c>
      <c r="H336" s="2">
        <f t="shared" si="38"/>
        <v>-1.7277490559645514</v>
      </c>
      <c r="I336" s="8">
        <f t="shared" si="39"/>
        <v>7.8193280335169817</v>
      </c>
    </row>
    <row r="337" spans="3:9" x14ac:dyDescent="0.25">
      <c r="C337" s="3">
        <f t="shared" si="34"/>
        <v>16.300000000000097</v>
      </c>
      <c r="D337" s="3"/>
      <c r="E337" s="2">
        <f t="shared" si="35"/>
        <v>-1.7277491198784352</v>
      </c>
      <c r="F337" s="2">
        <f t="shared" si="36"/>
        <v>-1.7222558116952098</v>
      </c>
      <c r="G337" s="2">
        <f t="shared" si="37"/>
        <v>-1.7222733184904147</v>
      </c>
      <c r="H337" s="2">
        <f t="shared" si="38"/>
        <v>-1.7167716078867816</v>
      </c>
      <c r="I337" s="8">
        <f t="shared" si="39"/>
        <v>7.7332148752825107</v>
      </c>
    </row>
    <row r="338" spans="3:9" x14ac:dyDescent="0.25">
      <c r="C338" s="3">
        <f t="shared" si="34"/>
        <v>16.350000000000097</v>
      </c>
      <c r="D338" s="3"/>
      <c r="E338" s="2">
        <f t="shared" si="35"/>
        <v>-1.716771672910486</v>
      </c>
      <c r="F338" s="2">
        <f t="shared" si="36"/>
        <v>-1.7112617371263392</v>
      </c>
      <c r="G338" s="2">
        <f t="shared" si="37"/>
        <v>-1.7112794626143832</v>
      </c>
      <c r="H338" s="2">
        <f t="shared" si="38"/>
        <v>-1.7057613075854916</v>
      </c>
      <c r="I338" s="8">
        <f t="shared" si="39"/>
        <v>7.6476514137826985</v>
      </c>
    </row>
    <row r="339" spans="3:9" x14ac:dyDescent="0.25">
      <c r="C339" s="3">
        <f t="shared" si="34"/>
        <v>16.400000000000098</v>
      </c>
      <c r="D339" s="3"/>
      <c r="E339" s="2">
        <f t="shared" si="35"/>
        <v>-1.7057613737317507</v>
      </c>
      <c r="F339" s="2">
        <f t="shared" si="36"/>
        <v>-1.7002351819030952</v>
      </c>
      <c r="G339" s="2">
        <f t="shared" si="37"/>
        <v>-1.7002531271524937</v>
      </c>
      <c r="H339" s="2">
        <f t="shared" si="38"/>
        <v>-1.6947189039964043</v>
      </c>
      <c r="I339" s="8">
        <f t="shared" si="39"/>
        <v>7.562639272984037</v>
      </c>
    </row>
    <row r="340" spans="3:9" x14ac:dyDescent="0.25">
      <c r="C340" s="3">
        <f t="shared" si="34"/>
        <v>16.450000000000099</v>
      </c>
      <c r="D340" s="3"/>
      <c r="E340" s="2">
        <f t="shared" si="35"/>
        <v>-1.6947189712778148</v>
      </c>
      <c r="F340" s="2">
        <f t="shared" si="36"/>
        <v>-1.6891769045125271</v>
      </c>
      <c r="G340" s="2">
        <f t="shared" si="37"/>
        <v>-1.6891950705332823</v>
      </c>
      <c r="H340" s="2">
        <f t="shared" si="38"/>
        <v>-1.6836451651014632</v>
      </c>
      <c r="I340" s="8">
        <f t="shared" si="39"/>
        <v>7.4781800389301125</v>
      </c>
    </row>
    <row r="341" spans="3:9" x14ac:dyDescent="0.25">
      <c r="C341" s="3">
        <f t="shared" si="34"/>
        <v>16.500000000000099</v>
      </c>
      <c r="D341" s="3"/>
      <c r="E341" s="2">
        <f t="shared" si="35"/>
        <v>-1.6836452335304695</v>
      </c>
      <c r="F341" s="2">
        <f t="shared" si="36"/>
        <v>-1.6780876824906357</v>
      </c>
      <c r="G341" s="2">
        <f t="shared" si="37"/>
        <v>-1.6781060702319952</v>
      </c>
      <c r="H341" s="2">
        <f t="shared" si="38"/>
        <v>-1.6725408779284541</v>
      </c>
      <c r="I341" s="8">
        <f t="shared" si="39"/>
        <v>7.3942752587892446</v>
      </c>
    </row>
    <row r="342" spans="3:9" x14ac:dyDescent="0.25">
      <c r="C342" s="3">
        <f t="shared" si="34"/>
        <v>16.5500000000001</v>
      </c>
      <c r="D342" s="3"/>
      <c r="E342" s="2">
        <f t="shared" si="35"/>
        <v>-1.6725409475173358</v>
      </c>
      <c r="F342" s="2">
        <f t="shared" si="36"/>
        <v>-1.6669683124146888</v>
      </c>
      <c r="G342" s="2">
        <f t="shared" si="37"/>
        <v>-1.6669869227628904</v>
      </c>
      <c r="H342" s="2">
        <f t="shared" si="38"/>
        <v>-1.6614068485359006</v>
      </c>
      <c r="I342" s="8">
        <f t="shared" si="39"/>
        <v>7.3109264399025076</v>
      </c>
    </row>
    <row r="343" spans="3:9" x14ac:dyDescent="0.25">
      <c r="C343" s="3">
        <f t="shared" si="34"/>
        <v>16.600000000000101</v>
      </c>
      <c r="D343" s="3"/>
      <c r="E343" s="2">
        <f t="shared" si="35"/>
        <v>-1.6614069192967573</v>
      </c>
      <c r="F343" s="2">
        <f t="shared" si="36"/>
        <v>-1.6558196098805971</v>
      </c>
      <c r="G343" s="2">
        <f t="shared" si="37"/>
        <v>-1.6558384436566107</v>
      </c>
      <c r="H343" s="2">
        <f t="shared" si="38"/>
        <v>-1.6502439019828177</v>
      </c>
      <c r="I343" s="8">
        <f t="shared" si="39"/>
        <v>7.2281350488328906</v>
      </c>
    </row>
    <row r="344" spans="3:9" x14ac:dyDescent="0.25">
      <c r="C344" s="3">
        <f t="shared" si="34"/>
        <v>16.650000000000102</v>
      </c>
      <c r="D344" s="3"/>
      <c r="E344" s="2">
        <f t="shared" si="35"/>
        <v>-1.6502439739275558</v>
      </c>
      <c r="F344" s="2">
        <f t="shared" si="36"/>
        <v>-1.6446424094649525</v>
      </c>
      <c r="G344" s="2">
        <f t="shared" si="37"/>
        <v>-1.6446614674222155</v>
      </c>
      <c r="H344" s="2">
        <f t="shared" si="38"/>
        <v>-1.6390528822829291</v>
      </c>
      <c r="I344" s="8">
        <f t="shared" si="39"/>
        <v>7.1459025104163505</v>
      </c>
    </row>
    <row r="345" spans="3:9" x14ac:dyDescent="0.25">
      <c r="C345" s="3">
        <f t="shared" si="34"/>
        <v>16.700000000000102</v>
      </c>
      <c r="D345" s="3"/>
      <c r="E345" s="2">
        <f t="shared" si="35"/>
        <v>-1.6390529554232458</v>
      </c>
      <c r="F345" s="2">
        <f t="shared" si="36"/>
        <v>-1.6334375646713282</v>
      </c>
      <c r="G345" s="2">
        <f t="shared" si="37"/>
        <v>-1.6334568474934803</v>
      </c>
      <c r="H345" s="2">
        <f t="shared" si="38"/>
        <v>-1.6278346523429548</v>
      </c>
      <c r="I345" s="8">
        <f t="shared" si="39"/>
        <v>7.0642302068155516</v>
      </c>
    </row>
    <row r="346" spans="3:9" x14ac:dyDescent="0.25">
      <c r="C346" s="3">
        <f t="shared" si="34"/>
        <v>16.750000000000103</v>
      </c>
      <c r="D346" s="3"/>
      <c r="E346" s="2">
        <f t="shared" si="35"/>
        <v>-1.6278347266903224</v>
      </c>
      <c r="F346" s="2">
        <f t="shared" si="36"/>
        <v>-1.6222059478604578</v>
      </c>
      <c r="G346" s="2">
        <f t="shared" si="37"/>
        <v>-1.6222254561590805</v>
      </c>
      <c r="H346" s="2">
        <f t="shared" si="38"/>
        <v>-1.6165900938845974</v>
      </c>
      <c r="I346" s="8">
        <f t="shared" si="39"/>
        <v>6.9831194765771016</v>
      </c>
    </row>
    <row r="347" spans="3:9" x14ac:dyDescent="0.25">
      <c r="C347" s="3">
        <f t="shared" si="34"/>
        <v>16.800000000000104</v>
      </c>
      <c r="D347" s="3"/>
      <c r="E347" s="2">
        <f t="shared" si="35"/>
        <v>-1.61659016945025</v>
      </c>
      <c r="F347" s="2">
        <f t="shared" si="36"/>
        <v>-1.6109484501639337</v>
      </c>
      <c r="G347" s="2">
        <f t="shared" si="37"/>
        <v>-1.6109681844762938</v>
      </c>
      <c r="H347" s="2">
        <f t="shared" si="38"/>
        <v>-1.605320107349862</v>
      </c>
      <c r="I347" s="8">
        <f t="shared" si="39"/>
        <v>6.9025716136930972</v>
      </c>
    </row>
    <row r="348" spans="3:9" x14ac:dyDescent="0.25">
      <c r="C348" s="3">
        <f t="shared" si="34"/>
        <v>16.850000000000104</v>
      </c>
      <c r="D348" s="3"/>
      <c r="E348" s="2">
        <f t="shared" si="35"/>
        <v>-1.6053201841447786</v>
      </c>
      <c r="F348" s="2">
        <f t="shared" si="36"/>
        <v>-1.599665981381055</v>
      </c>
      <c r="G348" s="2">
        <f t="shared" si="37"/>
        <v>-1.5996859421678575</v>
      </c>
      <c r="H348" s="2">
        <f t="shared" si="38"/>
        <v>-1.5940256117893645</v>
      </c>
      <c r="I348" s="8">
        <f t="shared" si="39"/>
        <v>6.8225878666678312</v>
      </c>
    </row>
    <row r="349" spans="3:9" x14ac:dyDescent="0.25">
      <c r="C349" s="3">
        <f t="shared" si="34"/>
        <v>16.900000000000105</v>
      </c>
      <c r="D349" s="3"/>
      <c r="E349" s="2">
        <f t="shared" si="35"/>
        <v>-1.5940256898242535</v>
      </c>
      <c r="F349" s="2">
        <f t="shared" si="36"/>
        <v>-1.5883594698584969</v>
      </c>
      <c r="G349" s="2">
        <f t="shared" si="37"/>
        <v>-1.5883796575016502</v>
      </c>
      <c r="H349" s="2">
        <f t="shared" si="38"/>
        <v>-1.5827075447332888</v>
      </c>
      <c r="I349" s="8">
        <f t="shared" si="39"/>
        <v>6.7431694375905158</v>
      </c>
    </row>
    <row r="350" spans="3:9" x14ac:dyDescent="0.25">
      <c r="C350" s="3">
        <f t="shared" si="34"/>
        <v>16.950000000000106</v>
      </c>
      <c r="D350" s="3"/>
      <c r="E350" s="2">
        <f t="shared" si="35"/>
        <v>-1.582707624018572</v>
      </c>
      <c r="F350" s="2">
        <f t="shared" si="36"/>
        <v>-1.5770298623524677</v>
      </c>
      <c r="G350" s="2">
        <f t="shared" si="37"/>
        <v>-1.5770502771528687</v>
      </c>
      <c r="H350" s="2">
        <f t="shared" si="38"/>
        <v>-1.5713668620446901</v>
      </c>
      <c r="I350" s="8">
        <f t="shared" si="39"/>
        <v>6.6643174812148995</v>
      </c>
    </row>
    <row r="351" spans="3:9" x14ac:dyDescent="0.25">
      <c r="C351" s="3">
        <f t="shared" si="34"/>
        <v>17.000000000000107</v>
      </c>
      <c r="D351" s="3"/>
      <c r="E351" s="2">
        <f t="shared" si="35"/>
        <v>-1.5713669425904857</v>
      </c>
      <c r="F351" s="2">
        <f t="shared" si="36"/>
        <v>-1.5656781238730588</v>
      </c>
      <c r="G351" s="2">
        <f t="shared" si="37"/>
        <v>-1.5656987660483943</v>
      </c>
      <c r="H351" s="2">
        <f t="shared" si="38"/>
        <v>-1.5600045377548353</v>
      </c>
      <c r="I351" s="8">
        <f t="shared" si="39"/>
        <v>6.5860331040466642</v>
      </c>
    </row>
    <row r="352" spans="3:9" x14ac:dyDescent="0.25">
      <c r="C352" s="3">
        <f t="shared" si="34"/>
        <v>17.050000000000107</v>
      </c>
      <c r="D352" s="3"/>
      <c r="E352" s="2">
        <f t="shared" si="35"/>
        <v>-1.5600046195709427</v>
      </c>
      <c r="F352" s="2">
        <f t="shared" si="36"/>
        <v>-1.5543052375104887</v>
      </c>
      <c r="G352" s="2">
        <f t="shared" si="37"/>
        <v>-1.5543261071930632</v>
      </c>
      <c r="H352" s="2">
        <f t="shared" si="38"/>
        <v>-1.5486215638803111</v>
      </c>
      <c r="I352" s="8">
        <f t="shared" si="39"/>
        <v>6.5083173634395113</v>
      </c>
    </row>
    <row r="353" spans="3:9" x14ac:dyDescent="0.25">
      <c r="C353" s="3">
        <f t="shared" si="34"/>
        <v>17.100000000000108</v>
      </c>
      <c r="D353" s="3"/>
      <c r="E353" s="2">
        <f t="shared" si="35"/>
        <v>-1.5486216469761938</v>
      </c>
      <c r="F353" s="2">
        <f t="shared" si="36"/>
        <v>-1.542912204242983</v>
      </c>
      <c r="G353" s="2">
        <f t="shared" si="37"/>
        <v>-1.542933301477575</v>
      </c>
      <c r="H353" s="2">
        <f t="shared" si="38"/>
        <v>-1.5372189502216438</v>
      </c>
      <c r="I353" s="8">
        <f t="shared" si="39"/>
        <v>6.4311712667008534</v>
      </c>
    </row>
    <row r="354" spans="3:9" x14ac:dyDescent="0.25">
      <c r="C354" s="3">
        <f t="shared" si="34"/>
        <v>17.150000000000109</v>
      </c>
      <c r="D354" s="3"/>
      <c r="E354" s="2">
        <f t="shared" si="35"/>
        <v>-1.5372190346064121</v>
      </c>
      <c r="F354" s="2">
        <f t="shared" si="36"/>
        <v>-1.531500042726043</v>
      </c>
      <c r="G354" s="2">
        <f t="shared" si="37"/>
        <v>-1.5315213674677923</v>
      </c>
      <c r="H354" s="2">
        <f t="shared" si="38"/>
        <v>-1.5257977241431935</v>
      </c>
      <c r="I354" s="8">
        <f t="shared" si="39"/>
        <v>6.3545957702080429</v>
      </c>
    </row>
    <row r="355" spans="3:9" x14ac:dyDescent="0.25">
      <c r="C355" s="3">
        <f t="shared" si="34"/>
        <v>17.200000000000109</v>
      </c>
      <c r="D355" s="3"/>
      <c r="E355" s="2">
        <f t="shared" si="35"/>
        <v>-1.5257978098255891</v>
      </c>
      <c r="F355" s="2">
        <f t="shared" si="36"/>
        <v>-1.5200697890628796</v>
      </c>
      <c r="G355" s="2">
        <f t="shared" si="37"/>
        <v>-1.5200913411752137</v>
      </c>
      <c r="H355" s="2">
        <f t="shared" si="38"/>
        <v>-1.5143589303341161</v>
      </c>
      <c r="I355" s="8">
        <f t="shared" si="39"/>
        <v>6.278591778536077</v>
      </c>
    </row>
    <row r="356" spans="3:9" x14ac:dyDescent="0.25">
      <c r="C356" s="3">
        <f t="shared" si="34"/>
        <v>17.25000000000011</v>
      </c>
      <c r="D356" s="3"/>
      <c r="E356" s="2">
        <f t="shared" si="35"/>
        <v>-1.514359017322493</v>
      </c>
      <c r="F356" s="2">
        <f t="shared" si="36"/>
        <v>-1.5086224965558175</v>
      </c>
      <c r="G356" s="2">
        <f t="shared" si="37"/>
        <v>-1.5086442758084171</v>
      </c>
      <c r="H356" s="2">
        <f t="shared" si="38"/>
        <v>-1.502903630550205</v>
      </c>
      <c r="I356" s="8">
        <f t="shared" si="39"/>
        <v>6.2031601435977342</v>
      </c>
    </row>
    <row r="357" spans="3:9" x14ac:dyDescent="0.25">
      <c r="C357" s="3">
        <f t="shared" si="34"/>
        <v>17.300000000000111</v>
      </c>
      <c r="D357" s="3"/>
      <c r="E357" s="2">
        <f t="shared" si="35"/>
        <v>-1.5029037188525152</v>
      </c>
      <c r="F357" s="2">
        <f t="shared" si="36"/>
        <v>-1.4971592354384944</v>
      </c>
      <c r="G357" s="2">
        <f t="shared" si="37"/>
        <v>-1.4971812415053032</v>
      </c>
      <c r="H357" s="2">
        <f t="shared" si="38"/>
        <v>-1.4914329033364591</v>
      </c>
      <c r="I357" s="8">
        <f t="shared" si="39"/>
        <v>6.128301663797096</v>
      </c>
    </row>
    <row r="358" spans="3:9" x14ac:dyDescent="0.25">
      <c r="C358" s="3">
        <f t="shared" si="34"/>
        <v>17.350000000000112</v>
      </c>
      <c r="D358" s="3"/>
      <c r="E358" s="2">
        <f t="shared" si="35"/>
        <v>-1.4914329929602324</v>
      </c>
      <c r="F358" s="2">
        <f t="shared" si="36"/>
        <v>-1.4856810925887105</v>
      </c>
      <c r="G358" s="2">
        <f t="shared" si="37"/>
        <v>-1.4857033250459977</v>
      </c>
      <c r="H358" s="2">
        <f t="shared" si="38"/>
        <v>-1.4799478437302345</v>
      </c>
      <c r="I358" s="8">
        <f t="shared" si="39"/>
        <v>6.0540170831974303</v>
      </c>
    </row>
    <row r="359" spans="3:9" x14ac:dyDescent="0.25">
      <c r="C359" s="3">
        <f t="shared" si="34"/>
        <v>17.400000000000112</v>
      </c>
      <c r="D359" s="3"/>
      <c r="E359" s="2">
        <f t="shared" si="35"/>
        <v>-1.4799479346825641</v>
      </c>
      <c r="F359" s="2">
        <f t="shared" si="36"/>
        <v>-1.4741891712218116</v>
      </c>
      <c r="G359" s="2">
        <f t="shared" si="37"/>
        <v>-1.4742116295462859</v>
      </c>
      <c r="H359" s="2">
        <f t="shared" si="38"/>
        <v>-1.4684495629448877</v>
      </c>
      <c r="I359" s="8">
        <f t="shared" si="39"/>
        <v>5.9803070907044003</v>
      </c>
    </row>
    <row r="360" spans="3:9" x14ac:dyDescent="0.25">
      <c r="C360" s="3">
        <f t="shared" si="34"/>
        <v>17.450000000000113</v>
      </c>
      <c r="D360" s="3"/>
      <c r="E360" s="2">
        <f t="shared" si="35"/>
        <v>-1.4684496552324118</v>
      </c>
      <c r="F360" s="2">
        <f t="shared" si="36"/>
        <v>-1.4626845905645136</v>
      </c>
      <c r="G360" s="2">
        <f t="shared" si="37"/>
        <v>-1.4627072741314959</v>
      </c>
      <c r="H360" s="2">
        <f t="shared" si="38"/>
        <v>-1.4569391880338276</v>
      </c>
      <c r="I360" s="8">
        <f t="shared" si="39"/>
        <v>5.9071723192655812</v>
      </c>
    </row>
    <row r="361" spans="3:9" x14ac:dyDescent="0.25">
      <c r="C361" s="3">
        <f t="shared" si="34"/>
        <v>17.500000000000114</v>
      </c>
      <c r="D361" s="3"/>
      <c r="E361" s="2">
        <f t="shared" si="35"/>
        <v>-1.4569392816627129</v>
      </c>
      <c r="F361" s="2">
        <f t="shared" si="36"/>
        <v>-1.4511684855091112</v>
      </c>
      <c r="G361" s="2">
        <f t="shared" si="37"/>
        <v>-1.4511913935907723</v>
      </c>
      <c r="H361" s="2">
        <f t="shared" si="38"/>
        <v>-1.4454178615349365</v>
      </c>
      <c r="I361" s="8">
        <f t="shared" si="39"/>
        <v>5.834613345087269</v>
      </c>
    </row>
    <row r="362" spans="3:9" x14ac:dyDescent="0.25">
      <c r="C362" s="3">
        <f t="shared" si="34"/>
        <v>17.550000000000114</v>
      </c>
      <c r="D362" s="3"/>
      <c r="E362" s="2">
        <f t="shared" si="35"/>
        <v>-1.4454179565108602</v>
      </c>
      <c r="F362" s="2">
        <f t="shared" si="36"/>
        <v>-1.4396420062480428</v>
      </c>
      <c r="G362" s="2">
        <f t="shared" si="37"/>
        <v>-1.4396651380117065</v>
      </c>
      <c r="H362" s="2">
        <f t="shared" si="38"/>
        <v>-1.4338867410953464</v>
      </c>
      <c r="I362" s="8">
        <f t="shared" si="39"/>
        <v>5.7626306868695547</v>
      </c>
    </row>
    <row r="363" spans="3:9" x14ac:dyDescent="0.25">
      <c r="C363" s="3">
        <f t="shared" si="34"/>
        <v>17.600000000000115</v>
      </c>
      <c r="D363" s="3"/>
      <c r="E363" s="2">
        <f t="shared" si="35"/>
        <v>-1.4338868374234812</v>
      </c>
      <c r="F363" s="2">
        <f t="shared" si="36"/>
        <v>-1.4281063178888143</v>
      </c>
      <c r="G363" s="2">
        <f t="shared" si="37"/>
        <v>-1.4281296723953332</v>
      </c>
      <c r="H363" s="2">
        <f t="shared" si="38"/>
        <v>-1.4223469990765905</v>
      </c>
      <c r="I363" s="8">
        <f t="shared" si="39"/>
        <v>5.691224805060652</v>
      </c>
    </row>
    <row r="364" spans="3:9" x14ac:dyDescent="0.25">
      <c r="C364" s="3">
        <f t="shared" si="34"/>
        <v>17.650000000000116</v>
      </c>
      <c r="D364" s="3"/>
      <c r="E364" s="2">
        <f t="shared" si="35"/>
        <v>-1.4223470967615861</v>
      </c>
      <c r="F364" s="2">
        <f t="shared" si="36"/>
        <v>-1.4165626000493172</v>
      </c>
      <c r="G364" s="2">
        <f t="shared" si="37"/>
        <v>-1.4165861762515264</v>
      </c>
      <c r="H364" s="2">
        <f t="shared" si="38"/>
        <v>-1.4107998221401852</v>
      </c>
      <c r="I364" s="8">
        <f t="shared" si="39"/>
        <v>5.6203961011314565</v>
      </c>
    </row>
    <row r="365" spans="3:9" x14ac:dyDescent="0.25">
      <c r="C365" s="3">
        <f t="shared" si="34"/>
        <v>17.700000000000117</v>
      </c>
      <c r="D365" s="3"/>
      <c r="E365" s="2">
        <f t="shared" si="35"/>
        <v>-1.4107999211861519</v>
      </c>
      <c r="F365" s="2">
        <f t="shared" si="36"/>
        <v>-1.4050120464336169</v>
      </c>
      <c r="G365" s="2">
        <f t="shared" si="37"/>
        <v>-1.4050358431748666</v>
      </c>
      <c r="H365" s="2">
        <f t="shared" si="38"/>
        <v>-1.3992464108137275</v>
      </c>
      <c r="I365" s="8">
        <f t="shared" si="39"/>
        <v>5.5501449168713162</v>
      </c>
    </row>
    <row r="366" spans="3:9" x14ac:dyDescent="0.25">
      <c r="C366" s="3">
        <f t="shared" si="34"/>
        <v>17.750000000000117</v>
      </c>
      <c r="D366" s="3"/>
      <c r="E366" s="2">
        <f t="shared" si="35"/>
        <v>-1.3992465112242216</v>
      </c>
      <c r="F366" s="2">
        <f t="shared" si="36"/>
        <v>-1.3934558643883102</v>
      </c>
      <c r="G366" s="2">
        <f t="shared" si="37"/>
        <v>-1.3934798804010868</v>
      </c>
      <c r="H366" s="2">
        <f t="shared" si="38"/>
        <v>-1.3876879790376362</v>
      </c>
      <c r="I366" s="8">
        <f t="shared" si="39"/>
        <v>5.4804715337059777</v>
      </c>
    </row>
    <row r="367" spans="3:9" x14ac:dyDescent="0.25">
      <c r="C367" s="3">
        <f t="shared" si="34"/>
        <v>17.800000000000118</v>
      </c>
      <c r="D367" s="3"/>
      <c r="E367" s="2">
        <f t="shared" si="35"/>
        <v>-1.3876880808156409</v>
      </c>
      <c r="F367" s="2">
        <f t="shared" si="36"/>
        <v>-1.3818952744395971</v>
      </c>
      <c r="G367" s="2">
        <f t="shared" si="37"/>
        <v>-1.3819195083442326</v>
      </c>
      <c r="H367" s="2">
        <f t="shared" si="38"/>
        <v>-1.3761257536926881</v>
      </c>
      <c r="I367" s="8">
        <f t="shared" si="39"/>
        <v>5.4113761720386782</v>
      </c>
    </row>
    <row r="368" spans="3:9" x14ac:dyDescent="0.25">
      <c r="C368" s="3">
        <f t="shared" si="34"/>
        <v>17.850000000000119</v>
      </c>
      <c r="D368" s="3"/>
      <c r="E368" s="2">
        <f t="shared" si="35"/>
        <v>-1.3761258568406001</v>
      </c>
      <c r="F368" s="2">
        <f t="shared" si="36"/>
        <v>-1.3703315098112447</v>
      </c>
      <c r="G368" s="2">
        <f t="shared" si="37"/>
        <v>-1.3703559601147202</v>
      </c>
      <c r="H368" s="2">
        <f t="shared" si="38"/>
        <v>-1.3645609741085527</v>
      </c>
      <c r="I368" s="8">
        <f t="shared" si="39"/>
        <v>5.3428589906153361</v>
      </c>
    </row>
    <row r="369" spans="3:9" x14ac:dyDescent="0.25">
      <c r="C369" s="3">
        <f t="shared" si="34"/>
        <v>17.900000000000119</v>
      </c>
      <c r="D369" s="3"/>
      <c r="E369" s="2">
        <f t="shared" si="35"/>
        <v>-1.3645610786281657</v>
      </c>
      <c r="F369" s="2">
        <f t="shared" si="36"/>
        <v>-1.3587658159236511</v>
      </c>
      <c r="G369" s="2">
        <f t="shared" si="37"/>
        <v>-1.3587904810185003</v>
      </c>
      <c r="H369" s="2">
        <f t="shared" si="38"/>
        <v>-1.3529948915535519</v>
      </c>
      <c r="I369" s="8">
        <f t="shared" si="39"/>
        <v>5.2749200859147862</v>
      </c>
    </row>
    <row r="370" spans="3:9" x14ac:dyDescent="0.25">
      <c r="C370" s="3">
        <f t="shared" si="34"/>
        <v>17.95000000000012</v>
      </c>
      <c r="D370" s="3"/>
      <c r="E370" s="2">
        <f t="shared" si="35"/>
        <v>-1.3529949974460409</v>
      </c>
      <c r="F370" s="2">
        <f t="shared" si="36"/>
        <v>-1.3471994498742688</v>
      </c>
      <c r="G370" s="2">
        <f t="shared" si="37"/>
        <v>-1.3472243280375855</v>
      </c>
      <c r="H370" s="2">
        <f t="shared" si="38"/>
        <v>-1.3414287687059174</v>
      </c>
      <c r="I370" s="8">
        <f t="shared" si="39"/>
        <v>5.2075594915649894</v>
      </c>
    </row>
    <row r="371" spans="3:9" x14ac:dyDescent="0.25">
      <c r="C371" s="3">
        <f t="shared" si="34"/>
        <v>18.000000000000121</v>
      </c>
      <c r="D371" s="3"/>
      <c r="E371" s="2">
        <f t="shared" si="35"/>
        <v>-1.3414288759718245</v>
      </c>
      <c r="F371" s="2">
        <f t="shared" si="36"/>
        <v>-1.3356336798996693</v>
      </c>
      <c r="G371" s="2">
        <f t="shared" si="37"/>
        <v>-1.3356587692922193</v>
      </c>
      <c r="H371" s="2">
        <f t="shared" si="38"/>
        <v>-1.3298638791068531</v>
      </c>
      <c r="I371" s="8">
        <f t="shared" si="39"/>
        <v>5.140777177786136</v>
      </c>
    </row>
    <row r="372" spans="3:9" x14ac:dyDescent="0.25">
      <c r="C372" s="3">
        <f t="shared" si="34"/>
        <v>18.050000000000122</v>
      </c>
      <c r="D372" s="3"/>
      <c r="E372" s="2">
        <f t="shared" si="35"/>
        <v>-1.3298639877460721</v>
      </c>
      <c r="F372" s="2">
        <f t="shared" si="36"/>
        <v>-1.3240697848195802</v>
      </c>
      <c r="G372" s="2">
        <f t="shared" si="37"/>
        <v>-1.3240950834850271</v>
      </c>
      <c r="H372" s="2">
        <f t="shared" si="38"/>
        <v>-1.3183015065957464</v>
      </c>
      <c r="I372" s="8">
        <f t="shared" si="39"/>
        <v>5.0745730508615443</v>
      </c>
    </row>
    <row r="373" spans="3:9" x14ac:dyDescent="0.25">
      <c r="C373" s="3">
        <f t="shared" si="34"/>
        <v>18.100000000000122</v>
      </c>
      <c r="D373" s="3"/>
      <c r="E373" s="2">
        <f t="shared" si="35"/>
        <v>-1.3183016166075094</v>
      </c>
      <c r="F373" s="2">
        <f t="shared" si="36"/>
        <v>-1.3125090534632569</v>
      </c>
      <c r="G373" s="2">
        <f t="shared" si="37"/>
        <v>-1.3125345593275028</v>
      </c>
      <c r="H373" s="2">
        <f t="shared" si="38"/>
        <v>-1.3067429447279171</v>
      </c>
      <c r="I373" s="8">
        <f t="shared" si="39"/>
        <v>5.0089469526372365</v>
      </c>
    </row>
    <row r="374" spans="3:9" x14ac:dyDescent="0.25">
      <c r="C374" s="3">
        <f t="shared" si="34"/>
        <v>18.150000000000123</v>
      </c>
      <c r="D374" s="3"/>
      <c r="E374" s="2">
        <f t="shared" si="35"/>
        <v>-1.3067430561107813</v>
      </c>
      <c r="F374" s="2">
        <f t="shared" si="36"/>
        <v>-1.3009527840785964</v>
      </c>
      <c r="G374" s="2">
        <f t="shared" si="37"/>
        <v>-1.3009784949492416</v>
      </c>
      <c r="H374" s="2">
        <f t="shared" si="38"/>
        <v>-1.2951894961753225</v>
      </c>
      <c r="I374" s="8">
        <f t="shared" si="39"/>
        <v>4.9438986600510546</v>
      </c>
    </row>
    <row r="375" spans="3:9" x14ac:dyDescent="0.25">
      <c r="C375" s="3">
        <f t="shared" si="34"/>
        <v>18.200000000000124</v>
      </c>
      <c r="D375" s="3"/>
      <c r="E375" s="2">
        <f t="shared" si="35"/>
        <v>-1.2951896089271562</v>
      </c>
      <c r="F375" s="2">
        <f t="shared" si="36"/>
        <v>-1.2894022837244297</v>
      </c>
      <c r="G375" s="2">
        <f t="shared" si="37"/>
        <v>-1.2894281972903539</v>
      </c>
      <c r="H375" s="2">
        <f t="shared" si="38"/>
        <v>-1.2836424721106807</v>
      </c>
      <c r="I375" s="8">
        <f t="shared" si="39"/>
        <v>4.8794278846921593</v>
      </c>
    </row>
    <row r="376" spans="3:9" x14ac:dyDescent="0.25">
      <c r="C376" s="3">
        <f t="shared" si="34"/>
        <v>18.250000000000124</v>
      </c>
      <c r="D376" s="3"/>
      <c r="E376" s="2">
        <f t="shared" si="35"/>
        <v>-1.2836425862286511</v>
      </c>
      <c r="F376" s="2">
        <f t="shared" si="36"/>
        <v>-1.2778588676464775</v>
      </c>
      <c r="G376" s="2">
        <f t="shared" si="37"/>
        <v>-1.2778849814775479</v>
      </c>
      <c r="H376" s="2">
        <f t="shared" si="38"/>
        <v>-1.2721031915755114</v>
      </c>
      <c r="I376" s="8">
        <f t="shared" si="39"/>
        <v>4.8155342723917238</v>
      </c>
    </row>
    <row r="377" spans="3:9" x14ac:dyDescent="0.25">
      <c r="C377" s="3">
        <f t="shared" si="34"/>
        <v>18.300000000000125</v>
      </c>
      <c r="D377" s="3"/>
      <c r="E377" s="2">
        <f t="shared" si="35"/>
        <v>-1.2721033070560737</v>
      </c>
      <c r="F377" s="2">
        <f t="shared" si="36"/>
        <v>-1.2663238586374856</v>
      </c>
      <c r="G377" s="2">
        <f t="shared" si="37"/>
        <v>-1.266350170184396</v>
      </c>
      <c r="H377" s="2">
        <f t="shared" si="38"/>
        <v>-1.2605729808326338</v>
      </c>
      <c r="I377" s="8">
        <f t="shared" si="39"/>
        <v>4.7522174028456199</v>
      </c>
    </row>
    <row r="378" spans="3:9" x14ac:dyDescent="0.25">
      <c r="C378" s="3">
        <f t="shared" si="34"/>
        <v>18.350000000000126</v>
      </c>
      <c r="D378" s="3"/>
      <c r="E378" s="2">
        <f t="shared" si="35"/>
        <v>-1.260573097671517</v>
      </c>
      <c r="F378" s="2">
        <f t="shared" si="36"/>
        <v>-1.2547985863820965</v>
      </c>
      <c r="G378" s="2">
        <f t="shared" si="37"/>
        <v>-1.2548250929763374</v>
      </c>
      <c r="H378" s="2">
        <f t="shared" si="38"/>
        <v>-1.2490531727036909</v>
      </c>
      <c r="I378" s="8">
        <f t="shared" si="39"/>
        <v>4.689476789269853</v>
      </c>
    </row>
    <row r="379" spans="3:9" x14ac:dyDescent="0.25">
      <c r="C379" s="3">
        <f t="shared" si="34"/>
        <v>18.400000000000126</v>
      </c>
      <c r="D379" s="3"/>
      <c r="E379" s="2">
        <f t="shared" si="35"/>
        <v>-1.2490532908958902</v>
      </c>
      <c r="F379" s="2">
        <f t="shared" si="36"/>
        <v>-1.2432843867870504</v>
      </c>
      <c r="G379" s="2">
        <f t="shared" si="37"/>
        <v>-1.2433110856410137</v>
      </c>
      <c r="H379" s="2">
        <f t="shared" si="38"/>
        <v>-1.2375451058923177</v>
      </c>
      <c r="I379" s="8">
        <f t="shared" si="39"/>
        <v>4.6273118780894835</v>
      </c>
    </row>
    <row r="380" spans="3:9" x14ac:dyDescent="0.25">
      <c r="C380" s="3">
        <f t="shared" si="34"/>
        <v>18.450000000000127</v>
      </c>
      <c r="D380" s="3"/>
      <c r="E380" s="2">
        <f t="shared" si="35"/>
        <v>-1.2375452254320831</v>
      </c>
      <c r="F380" s="2">
        <f t="shared" si="36"/>
        <v>-1.2317826012973456</v>
      </c>
      <c r="G380" s="2">
        <f t="shared" si="37"/>
        <v>-1.2318094895045706</v>
      </c>
      <c r="H380" s="2">
        <f t="shared" si="38"/>
        <v>-1.2260501242935991</v>
      </c>
      <c r="I380" s="8">
        <f t="shared" si="39"/>
        <v>4.5657220486617378</v>
      </c>
    </row>
    <row r="381" spans="3:9" x14ac:dyDescent="0.25">
      <c r="C381" s="3">
        <f t="shared" si="34"/>
        <v>18.500000000000128</v>
      </c>
      <c r="D381" s="3"/>
      <c r="E381" s="2">
        <f t="shared" si="35"/>
        <v>-1.2260502451744262</v>
      </c>
      <c r="F381" s="2">
        <f t="shared" si="36"/>
        <v>-1.2202945761990265</v>
      </c>
      <c r="G381" s="2">
        <f t="shared" si="37"/>
        <v>-1.2203216507345835</v>
      </c>
      <c r="H381" s="2">
        <f t="shared" si="38"/>
        <v>-1.2145695762905</v>
      </c>
      <c r="I381" s="8">
        <f t="shared" si="39"/>
        <v>4.5047066130339699</v>
      </c>
    </row>
    <row r="382" spans="3:9" x14ac:dyDescent="0.25">
      <c r="C382" s="3">
        <f t="shared" si="34"/>
        <v>18.550000000000129</v>
      </c>
      <c r="D382" s="3"/>
      <c r="E382" s="2">
        <f t="shared" si="35"/>
        <v>-1.214569698505122</v>
      </c>
      <c r="F382" s="2">
        <f t="shared" si="36"/>
        <v>-1.2088216619092989</v>
      </c>
      <c r="G382" s="2">
        <f t="shared" si="37"/>
        <v>-1.208848919630316</v>
      </c>
      <c r="H382" s="2">
        <f t="shared" si="38"/>
        <v>-1.2031048140379894</v>
      </c>
      <c r="I382" s="8">
        <f t="shared" si="39"/>
        <v>4.4442648157371174</v>
      </c>
    </row>
    <row r="383" spans="3:9" x14ac:dyDescent="0.25">
      <c r="C383" s="3">
        <f t="shared" si="34"/>
        <v>18.600000000000129</v>
      </c>
      <c r="D383" s="3"/>
      <c r="E383" s="2">
        <f t="shared" si="35"/>
        <v>-1.2031049375783689</v>
      </c>
      <c r="F383" s="2">
        <f t="shared" si="36"/>
        <v>-1.1973652122547067</v>
      </c>
      <c r="G383" s="2">
        <f t="shared" si="37"/>
        <v>-1.1973926499010448</v>
      </c>
      <c r="H383" s="2">
        <f t="shared" si="38"/>
        <v>-1.191657192735611</v>
      </c>
      <c r="I383" s="8">
        <f t="shared" si="39"/>
        <v>4.3843958336152387</v>
      </c>
    </row>
    <row r="384" spans="3:9" x14ac:dyDescent="0.25">
      <c r="C384" s="3">
        <f t="shared" si="34"/>
        <v>18.65000000000013</v>
      </c>
      <c r="D384" s="3"/>
      <c r="E384" s="2">
        <f t="shared" si="35"/>
        <v>-1.1916573175929328</v>
      </c>
      <c r="F384" s="2">
        <f t="shared" si="36"/>
        <v>-1.1859265837381481</v>
      </c>
      <c r="G384" s="2">
        <f t="shared" si="37"/>
        <v>-1.1859541979332158</v>
      </c>
      <c r="H384" s="2">
        <f t="shared" si="38"/>
        <v>-1.1802280698892809</v>
      </c>
      <c r="I384" s="8">
        <f t="shared" si="39"/>
        <v>4.3250987756916972</v>
      </c>
    </row>
    <row r="385" spans="3:9" x14ac:dyDescent="0.25">
      <c r="C385" s="3">
        <f t="shared" si="34"/>
        <v>18.700000000000131</v>
      </c>
      <c r="D385" s="3"/>
      <c r="E385" s="2">
        <f t="shared" si="35"/>
        <v>-1.1802281960539467</v>
      </c>
      <c r="F385" s="2">
        <f t="shared" si="36"/>
        <v>-1.1745071347955187</v>
      </c>
      <c r="G385" s="2">
        <f t="shared" si="37"/>
        <v>-1.1745349220472416</v>
      </c>
      <c r="H385" s="2">
        <f t="shared" si="38"/>
        <v>-1.1688188045631376</v>
      </c>
      <c r="I385" s="8">
        <f t="shared" si="39"/>
        <v>4.2663726830725093</v>
      </c>
    </row>
    <row r="386" spans="3:9" x14ac:dyDescent="0.25">
      <c r="C386" s="3">
        <f t="shared" si="34"/>
        <v>18.750000000000131</v>
      </c>
      <c r="D386" s="3"/>
      <c r="E386" s="2">
        <f t="shared" si="35"/>
        <v>-1.1688189320247611</v>
      </c>
      <c r="F386" s="2">
        <f t="shared" si="36"/>
        <v>-1.1631082250428306</v>
      </c>
      <c r="G386" s="2">
        <f t="shared" si="37"/>
        <v>-1.1631361817447652</v>
      </c>
      <c r="H386" s="2">
        <f t="shared" si="38"/>
        <v>-1.1574307566222861</v>
      </c>
      <c r="I386" s="8">
        <f t="shared" si="39"/>
        <v>4.2082165288873243</v>
      </c>
    </row>
    <row r="387" spans="3:9" x14ac:dyDescent="0.25">
      <c r="C387" s="3">
        <f t="shared" si="34"/>
        <v>18.800000000000132</v>
      </c>
      <c r="D387" s="3"/>
      <c r="E387" s="2">
        <f t="shared" si="35"/>
        <v>-1.1574308853696875</v>
      </c>
      <c r="F387" s="2">
        <f t="shared" si="36"/>
        <v>-1.1517312145146539</v>
      </c>
      <c r="G387" s="2">
        <f t="shared" si="37"/>
        <v>-1.1517593369472523</v>
      </c>
      <c r="H387" s="2">
        <f t="shared" si="38"/>
        <v>-1.1460652859673119</v>
      </c>
      <c r="I387" s="8">
        <f t="shared" si="39"/>
        <v>4.1506292182684845</v>
      </c>
    </row>
    <row r="388" spans="3:9" x14ac:dyDescent="0.25">
      <c r="C388" s="3">
        <f t="shared" si="34"/>
        <v>18.850000000000133</v>
      </c>
      <c r="D388" s="3"/>
      <c r="E388" s="2">
        <f t="shared" si="35"/>
        <v>-1.1460654159885151</v>
      </c>
      <c r="F388" s="2">
        <f t="shared" si="36"/>
        <v>-1.140377462894782</v>
      </c>
      <c r="G388" s="2">
        <f t="shared" si="37"/>
        <v>-1.1404057472268077</v>
      </c>
      <c r="H388" s="2">
        <f t="shared" si="38"/>
        <v>-1.1347237517614708</v>
      </c>
      <c r="I388" s="8">
        <f t="shared" si="39"/>
        <v>4.0936095883685413</v>
      </c>
    </row>
    <row r="389" spans="3:9" x14ac:dyDescent="0.25">
      <c r="C389" s="3">
        <f t="shared" si="34"/>
        <v>18.900000000000134</v>
      </c>
      <c r="D389" s="3"/>
      <c r="E389" s="2">
        <f t="shared" si="35"/>
        <v>-1.1347238830437021</v>
      </c>
      <c r="F389" s="2">
        <f t="shared" si="36"/>
        <v>-1.1290483287400319</v>
      </c>
      <c r="G389" s="2">
        <f t="shared" si="37"/>
        <v>-1.1290767710301235</v>
      </c>
      <c r="H389" s="2">
        <f t="shared" si="38"/>
        <v>-1.123407511651483</v>
      </c>
      <c r="I389" s="8">
        <f t="shared" si="39"/>
        <v>4.0371564084165792</v>
      </c>
    </row>
    <row r="390" spans="3:9" x14ac:dyDescent="0.25">
      <c r="C390" s="3">
        <f t="shared" si="34"/>
        <v>18.950000000000134</v>
      </c>
      <c r="D390" s="3"/>
      <c r="E390" s="2">
        <f t="shared" si="35"/>
        <v>-1.123407644181168</v>
      </c>
      <c r="F390" s="2">
        <f t="shared" si="36"/>
        <v>-1.1177451686981206</v>
      </c>
      <c r="G390" s="2">
        <f t="shared" si="37"/>
        <v>-1.1177737648965083</v>
      </c>
      <c r="H390" s="2">
        <f t="shared" si="38"/>
        <v>-1.1121179209828822</v>
      </c>
      <c r="I390" s="8">
        <f t="shared" si="39"/>
        <v>3.9812683798136348</v>
      </c>
    </row>
    <row r="391" spans="3:9" x14ac:dyDescent="0.25">
      <c r="C391" s="3">
        <f t="shared" si="34"/>
        <v>19.000000000000135</v>
      </c>
      <c r="D391" s="3"/>
      <c r="E391" s="2">
        <f t="shared" si="35"/>
        <v>-1.1121180547456468</v>
      </c>
      <c r="F391" s="2">
        <f t="shared" si="36"/>
        <v>-1.1064693367205825</v>
      </c>
      <c r="G391" s="2">
        <f t="shared" si="37"/>
        <v>-1.1064980826709518</v>
      </c>
      <c r="H391" s="2">
        <f t="shared" si="38"/>
        <v>-1.1008563320108937</v>
      </c>
      <c r="I391" s="8">
        <f t="shared" si="39"/>
        <v>3.9259441362674714</v>
      </c>
    </row>
    <row r="392" spans="3:9" x14ac:dyDescent="0.25">
      <c r="C392" s="3">
        <f t="shared" si="34"/>
        <v>19.050000000000136</v>
      </c>
      <c r="D392" s="3"/>
      <c r="E392" s="2">
        <f t="shared" si="35"/>
        <v>-1.1008564669915644</v>
      </c>
      <c r="F392" s="2">
        <f t="shared" si="36"/>
        <v>-1.0952221832717133</v>
      </c>
      <c r="G392" s="2">
        <f t="shared" si="37"/>
        <v>-1.09525107471322</v>
      </c>
      <c r="H392" s="2">
        <f t="shared" si="38"/>
        <v>-1.0896240931078403</v>
      </c>
      <c r="I392" s="8">
        <f t="shared" si="39"/>
        <v>3.8711822439668939</v>
      </c>
    </row>
    <row r="393" spans="3:9" x14ac:dyDescent="0.25">
      <c r="C393" s="3">
        <f t="shared" si="34"/>
        <v>19.100000000000136</v>
      </c>
      <c r="D393" s="3"/>
      <c r="E393" s="2">
        <f t="shared" si="35"/>
        <v>-1.0896242292904457</v>
      </c>
      <c r="F393" s="2">
        <f t="shared" si="36"/>
        <v>-1.0840050545345423</v>
      </c>
      <c r="G393" s="2">
        <f t="shared" si="37"/>
        <v>-1.0840340871039715</v>
      </c>
      <c r="H393" s="2">
        <f t="shared" si="38"/>
        <v>-1.0784225479680816</v>
      </c>
      <c r="I393" s="8">
        <f t="shared" si="39"/>
        <v>3.8169812017957643</v>
      </c>
    </row>
    <row r="394" spans="3:9" x14ac:dyDescent="0.25">
      <c r="C394" s="3">
        <f t="shared" si="34"/>
        <v>19.150000000000137</v>
      </c>
      <c r="D394" s="3"/>
      <c r="E394" s="2">
        <f t="shared" si="35"/>
        <v>-1.0784226853358545</v>
      </c>
      <c r="F394" s="2">
        <f t="shared" si="36"/>
        <v>-1.0728192916148531</v>
      </c>
      <c r="G394" s="2">
        <f t="shared" si="37"/>
        <v>-1.0728484608489273</v>
      </c>
      <c r="H394" s="2">
        <f t="shared" si="38"/>
        <v>-1.0672530348115175</v>
      </c>
      <c r="I394" s="8">
        <f t="shared" si="39"/>
        <v>3.7633394415868064</v>
      </c>
    </row>
    <row r="395" spans="3:9" x14ac:dyDescent="0.25">
      <c r="C395" s="3">
        <f t="shared" si="34"/>
        <v>19.200000000000138</v>
      </c>
      <c r="D395" s="3"/>
      <c r="E395" s="2">
        <f t="shared" si="35"/>
        <v>-1.0672531733469004</v>
      </c>
      <c r="F395" s="2">
        <f t="shared" si="36"/>
        <v>-1.061666229744288</v>
      </c>
      <c r="G395" s="2">
        <f t="shared" si="37"/>
        <v>-1.0616955310821183</v>
      </c>
      <c r="H395" s="2">
        <f t="shared" si="38"/>
        <v>-1.0561168855866985</v>
      </c>
      <c r="I395" s="8">
        <f t="shared" si="39"/>
        <v>3.7102553284152529</v>
      </c>
    </row>
    <row r="396" spans="3:9" x14ac:dyDescent="0.25">
      <c r="C396" s="3">
        <f t="shared" ref="C396:C411" si="40">C395+dV</f>
        <v>19.250000000000139</v>
      </c>
      <c r="D396" s="3"/>
      <c r="E396" s="2">
        <f t="shared" ref="E396:E411" si="41">-k*I395/(1+KA*I395)/vo</f>
        <v>-1.0561170252713472</v>
      </c>
      <c r="F396" s="2">
        <f t="shared" ref="F396:F411" si="42">-k*(I395+dV*E396/2)/(1+KA*(I395+dV*E396/2))/vo</f>
        <v>-1.050547197483586</v>
      </c>
      <c r="G396" s="2">
        <f t="shared" ref="G396:G411" si="43">-k*(I395+dV*F396/2)/(1+KA*(I395+dV*F396/2))/vo</f>
        <v>-1.0505766262692644</v>
      </c>
      <c r="H396" s="2">
        <f t="shared" ref="H396:H411" si="44">-k*(I395+dV*G396)/(1+KA*(I395+dV*G396))/vo</f>
        <v>-1.0450154251745922</v>
      </c>
      <c r="I396" s="8">
        <f t="shared" ref="I396:I411" si="45">I395+dV*(E396+2*F396+2*G396+H396)/6</f>
        <v>3.6577271609323225</v>
      </c>
    </row>
    <row r="397" spans="3:9" x14ac:dyDescent="0.25">
      <c r="C397" s="3">
        <f t="shared" si="40"/>
        <v>19.300000000000139</v>
      </c>
      <c r="D397" s="3"/>
      <c r="E397" s="2">
        <f t="shared" si="41"/>
        <v>-1.0450155659893816</v>
      </c>
      <c r="F397" s="2">
        <f t="shared" si="42"/>
        <v>-1.039463515927004</v>
      </c>
      <c r="G397" s="2">
        <f t="shared" si="43"/>
        <v>-1.0394930674123368</v>
      </c>
      <c r="H397" s="2">
        <f t="shared" si="44"/>
        <v>-1.0339499705940651</v>
      </c>
      <c r="I397" s="8">
        <f t="shared" si="45"/>
        <v>3.6057531717384714</v>
      </c>
    </row>
    <row r="398" spans="3:9" x14ac:dyDescent="0.25">
      <c r="C398" s="3">
        <f t="shared" si="40"/>
        <v>19.35000000000014</v>
      </c>
      <c r="D398" s="3"/>
      <c r="E398" s="2">
        <f t="shared" si="41"/>
        <v>-1.0339501125190975</v>
      </c>
      <c r="F398" s="2">
        <f t="shared" si="42"/>
        <v>-1.0284164979089949</v>
      </c>
      <c r="G398" s="2">
        <f t="shared" si="43"/>
        <v>-1.0284461672563714</v>
      </c>
      <c r="H398" s="2">
        <f t="shared" si="44"/>
        <v>-1.0229218302101541</v>
      </c>
      <c r="I398" s="8">
        <f t="shared" si="45"/>
        <v>3.5543315277963048</v>
      </c>
    </row>
    <row r="399" spans="3:9" x14ac:dyDescent="0.25">
      <c r="C399" s="3">
        <f t="shared" si="40"/>
        <v>19.400000000000141</v>
      </c>
      <c r="D399" s="3"/>
      <c r="E399" s="2">
        <f t="shared" si="41"/>
        <v>-1.0229219732247663</v>
      </c>
      <c r="F399" s="2">
        <f t="shared" si="42"/>
        <v>-1.0174074472142036</v>
      </c>
      <c r="G399" s="2">
        <f t="shared" si="43"/>
        <v>-1.017437229499597</v>
      </c>
      <c r="H399" s="2">
        <f t="shared" si="44"/>
        <v>-1.0119323029461895</v>
      </c>
      <c r="I399" s="8">
        <f t="shared" si="45"/>
        <v>3.5034603308829837</v>
      </c>
    </row>
    <row r="400" spans="3:9" x14ac:dyDescent="0.25">
      <c r="C400" s="3">
        <f t="shared" si="40"/>
        <v>19.450000000000141</v>
      </c>
      <c r="D400" s="3"/>
      <c r="E400" s="2">
        <f t="shared" si="41"/>
        <v>-1.0119324470289626</v>
      </c>
      <c r="F400" s="2">
        <f t="shared" si="42"/>
        <v>-1.0064376577918586</v>
      </c>
      <c r="G400" s="2">
        <f t="shared" si="43"/>
        <v>-1.0064675480079595</v>
      </c>
      <c r="H400" s="2">
        <f t="shared" si="44"/>
        <v>-1.0009826775008479</v>
      </c>
      <c r="I400" s="8">
        <f t="shared" si="45"/>
        <v>3.4531376180819051</v>
      </c>
    </row>
    <row r="401" spans="3:9" x14ac:dyDescent="0.25">
      <c r="C401" s="3">
        <f t="shared" si="40"/>
        <v>19.500000000000142</v>
      </c>
      <c r="D401" s="3"/>
      <c r="E401" s="2">
        <f t="shared" si="41"/>
        <v>-1.0009828226296169</v>
      </c>
      <c r="F401" s="2">
        <f t="shared" si="42"/>
        <v>-0.99550841297562787</v>
      </c>
      <c r="G401" s="2">
        <f t="shared" si="43"/>
        <v>-0.99553840603510113</v>
      </c>
      <c r="H401" s="2">
        <f t="shared" si="44"/>
        <v>-0.99007423157120311</v>
      </c>
      <c r="I401" s="8">
        <f t="shared" si="45"/>
        <v>3.4033613623133863</v>
      </c>
    </row>
    <row r="402" spans="3:9" x14ac:dyDescent="0.25">
      <c r="C402" s="3">
        <f t="shared" si="40"/>
        <v>19.550000000000143</v>
      </c>
      <c r="D402" s="3"/>
      <c r="E402" s="2">
        <f t="shared" si="41"/>
        <v>-0.99007437772306883</v>
      </c>
      <c r="F402" s="2">
        <f t="shared" si="42"/>
        <v>-0.98462098471001236</v>
      </c>
      <c r="G402" s="2">
        <f t="shared" si="43"/>
        <v>-0.98465107544887631</v>
      </c>
      <c r="H402" s="2">
        <f t="shared" si="44"/>
        <v>-0.97920823108284438</v>
      </c>
      <c r="I402" s="8">
        <f t="shared" si="45"/>
        <v>3.3541294729040221</v>
      </c>
    </row>
    <row r="403" spans="3:9" x14ac:dyDescent="0.25">
      <c r="C403" s="3">
        <f t="shared" si="40"/>
        <v>19.600000000000144</v>
      </c>
      <c r="D403" s="3"/>
      <c r="E403" s="2">
        <f t="shared" si="41"/>
        <v>-0.97920837823418672</v>
      </c>
      <c r="F403" s="2">
        <f t="shared" si="42"/>
        <v>-0.97377663278433657</v>
      </c>
      <c r="G403" s="2">
        <f t="shared" si="43"/>
        <v>-0.97380681596545948</v>
      </c>
      <c r="H403" s="2">
        <f t="shared" si="44"/>
        <v>-0.9683859294281203</v>
      </c>
      <c r="I403" s="8">
        <f t="shared" si="45"/>
        <v>3.3054397961943396</v>
      </c>
    </row>
    <row r="404" spans="3:9" x14ac:dyDescent="0.25">
      <c r="C404" s="3">
        <f t="shared" si="40"/>
        <v>19.650000000000144</v>
      </c>
      <c r="D404" s="3"/>
      <c r="E404" s="2">
        <f t="shared" si="41"/>
        <v>-0.96838607755461048</v>
      </c>
      <c r="F404" s="2">
        <f t="shared" si="42"/>
        <v>-0.96297660407539654</v>
      </c>
      <c r="G404" s="2">
        <f t="shared" si="43"/>
        <v>-0.96300687439210497</v>
      </c>
      <c r="H404" s="2">
        <f t="shared" si="44"/>
        <v>-0.95760856671356309</v>
      </c>
      <c r="I404" s="8">
        <f t="shared" si="45"/>
        <v>3.2572901161843131</v>
      </c>
    </row>
    <row r="405" spans="3:9" x14ac:dyDescent="0.25">
      <c r="C405" s="3">
        <f t="shared" si="40"/>
        <v>19.700000000000145</v>
      </c>
      <c r="D405" s="3"/>
      <c r="E405" s="2">
        <f t="shared" si="41"/>
        <v>-0.95760871579017892</v>
      </c>
      <c r="F405" s="2">
        <f t="shared" si="42"/>
        <v>-0.95222213179981274</v>
      </c>
      <c r="G405" s="2">
        <f t="shared" si="43"/>
        <v>-0.9522524838796067</v>
      </c>
      <c r="H405" s="2">
        <f t="shared" si="44"/>
        <v>-0.94687736901752939</v>
      </c>
      <c r="I405" s="8">
        <f t="shared" si="45"/>
        <v>3.2096781552162583</v>
      </c>
    </row>
    <row r="406" spans="3:9" x14ac:dyDescent="0.25">
      <c r="C406" s="3">
        <f t="shared" si="40"/>
        <v>19.750000000000146</v>
      </c>
      <c r="D406" s="3"/>
      <c r="E406" s="2">
        <f t="shared" si="41"/>
        <v>-0.94687751901857109</v>
      </c>
      <c r="F406" s="2">
        <f t="shared" si="42"/>
        <v>-0.94151443477711694</v>
      </c>
      <c r="G406" s="2">
        <f t="shared" si="43"/>
        <v>-0.94154486318548825</v>
      </c>
      <c r="H406" s="2">
        <f t="shared" si="44"/>
        <v>-0.93619354765909046</v>
      </c>
      <c r="I406" s="8">
        <f t="shared" si="45"/>
        <v>3.1626015746945679</v>
      </c>
    </row>
    <row r="407" spans="3:9" x14ac:dyDescent="0.25">
      <c r="C407" s="3">
        <f t="shared" si="40"/>
        <v>19.800000000000146</v>
      </c>
      <c r="D407" s="3"/>
      <c r="E407" s="2">
        <f t="shared" si="41"/>
        <v>-0.93619369855819723</v>
      </c>
      <c r="F407" s="2">
        <f t="shared" si="42"/>
        <v>-0.93085471670459752</v>
      </c>
      <c r="G407" s="2">
        <f t="shared" si="43"/>
        <v>-0.93088521594894202</v>
      </c>
      <c r="H407" s="2">
        <f t="shared" si="44"/>
        <v>-0.92555829847917448</v>
      </c>
      <c r="I407" s="8">
        <f t="shared" si="45"/>
        <v>3.1160579758416973</v>
      </c>
    </row>
    <row r="408" spans="3:9" x14ac:dyDescent="0.25">
      <c r="C408" s="3">
        <f t="shared" si="40"/>
        <v>19.850000000000147</v>
      </c>
      <c r="D408" s="3"/>
      <c r="E408" s="2">
        <f t="shared" si="41"/>
        <v>-0.92555845024934169</v>
      </c>
      <c r="F408" s="2">
        <f t="shared" si="42"/>
        <v>-0.92024416544489862</v>
      </c>
      <c r="G408" s="2">
        <f t="shared" si="43"/>
        <v>-0.92027472997852044</v>
      </c>
      <c r="H408" s="2">
        <f t="shared" si="44"/>
        <v>-0.91497280113495649</v>
      </c>
      <c r="I408" s="8">
        <f t="shared" si="45"/>
        <v>3.070044900489771</v>
      </c>
    </row>
    <row r="409" spans="3:9" x14ac:dyDescent="0.25">
      <c r="C409" s="3">
        <f t="shared" si="40"/>
        <v>19.900000000000148</v>
      </c>
      <c r="D409" s="3"/>
      <c r="E409" s="2">
        <f t="shared" si="41"/>
        <v>-0.91497295374855503</v>
      </c>
      <c r="F409" s="2">
        <f t="shared" si="42"/>
        <v>-0.90968395232735866</v>
      </c>
      <c r="G409" s="2">
        <f t="shared" si="43"/>
        <v>-0.90971457655355703</v>
      </c>
      <c r="H409" s="2">
        <f t="shared" si="44"/>
        <v>-0.90443821840846528</v>
      </c>
      <c r="I409" s="8">
        <f t="shared" si="45"/>
        <v>3.0245598319071139</v>
      </c>
    </row>
    <row r="410" spans="3:9" x14ac:dyDescent="0.25">
      <c r="C410" s="3">
        <f t="shared" si="40"/>
        <v>19.950000000000149</v>
      </c>
      <c r="D410" s="3"/>
      <c r="E410" s="2">
        <f t="shared" si="41"/>
        <v>-0.90443837183726083</v>
      </c>
      <c r="F410" s="2">
        <f t="shared" si="42"/>
        <v>-0.89917523146404144</v>
      </c>
      <c r="G410" s="2">
        <f t="shared" si="43"/>
        <v>-0.89920590974027625</v>
      </c>
      <c r="H410" s="2">
        <f t="shared" si="44"/>
        <v>-0.89395569553034815</v>
      </c>
      <c r="I410" s="8">
        <f t="shared" si="45"/>
        <v>2.9796001956589784</v>
      </c>
    </row>
    <row r="411" spans="3:9" x14ac:dyDescent="0.25">
      <c r="C411" s="3">
        <f t="shared" si="40"/>
        <v>20.000000000000149</v>
      </c>
      <c r="D411" s="3"/>
      <c r="E411" s="2">
        <f t="shared" si="41"/>
        <v>-0.89395584974552167</v>
      </c>
      <c r="F411" s="2">
        <f t="shared" si="42"/>
        <v>-0.88871913908139488</v>
      </c>
      <c r="G411" s="2">
        <f t="shared" si="43"/>
        <v>-0.88874986572352321</v>
      </c>
      <c r="H411" s="2">
        <f t="shared" si="44"/>
        <v>-0.88352635951971847</v>
      </c>
      <c r="I411" s="8">
        <f t="shared" si="45"/>
        <v>2.935163360501686</v>
      </c>
    </row>
    <row r="412" spans="3:9" x14ac:dyDescent="0.25">
      <c r="C412" s="3"/>
      <c r="D412" s="3"/>
      <c r="E412" s="2"/>
      <c r="F412" s="2"/>
      <c r="G412" s="2"/>
      <c r="H412" s="2"/>
      <c r="I412" s="8"/>
    </row>
    <row r="413" spans="3:9" x14ac:dyDescent="0.25">
      <c r="C413" s="3"/>
      <c r="D413" s="3"/>
      <c r="E413" s="2"/>
      <c r="F413" s="2"/>
      <c r="G413" s="2"/>
      <c r="H413" s="2"/>
      <c r="I413" s="8"/>
    </row>
    <row r="414" spans="3:9" x14ac:dyDescent="0.25">
      <c r="C414" s="3"/>
      <c r="D414" s="3"/>
      <c r="E414" s="2"/>
      <c r="F414" s="2"/>
      <c r="G414" s="2"/>
      <c r="H414" s="2"/>
      <c r="I414" s="8"/>
    </row>
    <row r="415" spans="3:9" x14ac:dyDescent="0.25">
      <c r="C415" s="3"/>
      <c r="D415" s="3"/>
      <c r="E415" s="2"/>
      <c r="F415" s="2"/>
      <c r="G415" s="2"/>
      <c r="H415" s="2"/>
      <c r="I415" s="8"/>
    </row>
    <row r="416" spans="3:9" x14ac:dyDescent="0.25">
      <c r="C416" s="3"/>
      <c r="D416" s="3"/>
      <c r="E416" s="2"/>
      <c r="F416" s="2"/>
      <c r="G416" s="2"/>
      <c r="H416" s="2"/>
      <c r="I416" s="8"/>
    </row>
    <row r="417" spans="3:9" x14ac:dyDescent="0.25">
      <c r="C417" s="3"/>
      <c r="D417" s="3"/>
      <c r="E417" s="2"/>
      <c r="F417" s="2"/>
      <c r="G417" s="2"/>
      <c r="H417" s="2"/>
      <c r="I417" s="8"/>
    </row>
    <row r="418" spans="3:9" x14ac:dyDescent="0.25">
      <c r="C418" s="3"/>
      <c r="D418" s="3"/>
      <c r="E418" s="2"/>
      <c r="F418" s="2"/>
      <c r="G418" s="2"/>
      <c r="H418" s="2"/>
      <c r="I418" s="8"/>
    </row>
    <row r="419" spans="3:9" x14ac:dyDescent="0.25">
      <c r="C419" s="3"/>
      <c r="D419" s="3"/>
      <c r="E419" s="2"/>
      <c r="F419" s="2"/>
      <c r="G419" s="2"/>
      <c r="H419" s="2"/>
      <c r="I419" s="8"/>
    </row>
    <row r="420" spans="3:9" x14ac:dyDescent="0.25">
      <c r="C420" s="3"/>
      <c r="D420" s="3"/>
      <c r="E420" s="2"/>
      <c r="F420" s="2"/>
      <c r="G420" s="2"/>
      <c r="H420" s="2"/>
      <c r="I420" s="8"/>
    </row>
    <row r="421" spans="3:9" x14ac:dyDescent="0.25">
      <c r="C421" s="3"/>
      <c r="D421" s="3"/>
      <c r="E421" s="2"/>
      <c r="F421" s="2"/>
      <c r="G421" s="2"/>
      <c r="H421" s="2"/>
      <c r="I421" s="8"/>
    </row>
    <row r="422" spans="3:9" x14ac:dyDescent="0.25">
      <c r="C422" s="3"/>
      <c r="D422" s="3"/>
      <c r="E422" s="2"/>
      <c r="F422" s="2"/>
      <c r="G422" s="2"/>
      <c r="H422" s="2"/>
      <c r="I422" s="8"/>
    </row>
    <row r="423" spans="3:9" x14ac:dyDescent="0.25">
      <c r="C423" s="3"/>
      <c r="D423" s="3"/>
      <c r="E423" s="2"/>
      <c r="F423" s="2"/>
      <c r="G423" s="2"/>
      <c r="H423" s="2"/>
      <c r="I423" s="8"/>
    </row>
    <row r="424" spans="3:9" x14ac:dyDescent="0.25">
      <c r="C424" s="3"/>
      <c r="D424" s="3"/>
      <c r="E424" s="2"/>
      <c r="F424" s="2"/>
      <c r="G424" s="2"/>
      <c r="H424" s="2"/>
      <c r="I424" s="8"/>
    </row>
    <row r="425" spans="3:9" x14ac:dyDescent="0.25">
      <c r="C425" s="3"/>
      <c r="D425" s="3"/>
      <c r="E425" s="2"/>
      <c r="F425" s="2"/>
      <c r="G425" s="2"/>
      <c r="H425" s="2"/>
      <c r="I425" s="8"/>
    </row>
    <row r="426" spans="3:9" x14ac:dyDescent="0.25">
      <c r="C426" s="3"/>
      <c r="D426" s="3"/>
      <c r="E426" s="2"/>
      <c r="F426" s="2"/>
      <c r="G426" s="2"/>
      <c r="H426" s="2"/>
      <c r="I426" s="8"/>
    </row>
    <row r="427" spans="3:9" x14ac:dyDescent="0.25">
      <c r="C427" s="3"/>
      <c r="D427" s="3"/>
      <c r="E427" s="2"/>
      <c r="F427" s="2"/>
      <c r="G427" s="2"/>
      <c r="H427" s="2"/>
      <c r="I427" s="8"/>
    </row>
    <row r="428" spans="3:9" x14ac:dyDescent="0.25">
      <c r="C428" s="3"/>
      <c r="D428" s="3"/>
      <c r="E428" s="2"/>
      <c r="F428" s="2"/>
      <c r="G428" s="2"/>
      <c r="H428" s="2"/>
      <c r="I428" s="8"/>
    </row>
    <row r="429" spans="3:9" x14ac:dyDescent="0.25">
      <c r="C429" s="3"/>
      <c r="D429" s="3"/>
      <c r="E429" s="2"/>
      <c r="F429" s="2"/>
      <c r="G429" s="2"/>
      <c r="H429" s="2"/>
      <c r="I429" s="8"/>
    </row>
    <row r="430" spans="3:9" x14ac:dyDescent="0.25">
      <c r="C430" s="3"/>
      <c r="D430" s="3"/>
      <c r="E430" s="2"/>
      <c r="F430" s="2"/>
      <c r="G430" s="2"/>
      <c r="H430" s="2"/>
      <c r="I430" s="8"/>
    </row>
    <row r="431" spans="3:9" x14ac:dyDescent="0.25">
      <c r="C431" s="3"/>
      <c r="D431" s="3"/>
      <c r="E431" s="2"/>
      <c r="F431" s="2"/>
      <c r="G431" s="2"/>
      <c r="H431" s="2"/>
      <c r="I431" s="8"/>
    </row>
    <row r="432" spans="3:9" x14ac:dyDescent="0.25">
      <c r="C432" s="3"/>
      <c r="D432" s="3"/>
      <c r="E432" s="2"/>
      <c r="F432" s="2"/>
      <c r="G432" s="2"/>
      <c r="H432" s="2"/>
      <c r="I432" s="8"/>
    </row>
    <row r="433" spans="3:9" x14ac:dyDescent="0.25">
      <c r="C433" s="3"/>
      <c r="D433" s="3"/>
      <c r="E433" s="2"/>
      <c r="F433" s="2"/>
      <c r="G433" s="2"/>
      <c r="H433" s="2"/>
      <c r="I433" s="8"/>
    </row>
    <row r="434" spans="3:9" x14ac:dyDescent="0.25">
      <c r="C434" s="3"/>
      <c r="D434" s="3"/>
      <c r="E434" s="2"/>
      <c r="F434" s="2"/>
      <c r="G434" s="2"/>
      <c r="H434" s="2"/>
      <c r="I434" s="8"/>
    </row>
    <row r="435" spans="3:9" x14ac:dyDescent="0.25">
      <c r="C435" s="3"/>
      <c r="D435" s="3"/>
      <c r="E435" s="2"/>
      <c r="F435" s="2"/>
      <c r="G435" s="2"/>
      <c r="H435" s="2"/>
      <c r="I435" s="8"/>
    </row>
    <row r="436" spans="3:9" x14ac:dyDescent="0.25">
      <c r="C436" s="3"/>
      <c r="D436" s="3"/>
      <c r="E436" s="2"/>
      <c r="F436" s="2"/>
      <c r="G436" s="2"/>
      <c r="H436" s="2"/>
      <c r="I436" s="8"/>
    </row>
    <row r="437" spans="3:9" x14ac:dyDescent="0.25">
      <c r="C437" s="3"/>
      <c r="D437" s="3"/>
      <c r="E437" s="2"/>
      <c r="F437" s="2"/>
      <c r="G437" s="2"/>
      <c r="H437" s="2"/>
      <c r="I437" s="8"/>
    </row>
    <row r="438" spans="3:9" x14ac:dyDescent="0.25">
      <c r="C438" s="3"/>
      <c r="D438" s="3"/>
      <c r="E438" s="2"/>
      <c r="F438" s="2"/>
      <c r="G438" s="2"/>
      <c r="H438" s="2"/>
      <c r="I438" s="8"/>
    </row>
    <row r="439" spans="3:9" x14ac:dyDescent="0.25">
      <c r="C439" s="3"/>
      <c r="D439" s="3"/>
      <c r="E439" s="2"/>
      <c r="F439" s="2"/>
      <c r="G439" s="2"/>
      <c r="H439" s="2"/>
      <c r="I439" s="8"/>
    </row>
    <row r="440" spans="3:9" x14ac:dyDescent="0.25">
      <c r="C440" s="3"/>
      <c r="D440" s="3"/>
      <c r="E440" s="2"/>
      <c r="F440" s="2"/>
      <c r="G440" s="2"/>
      <c r="H440" s="2"/>
      <c r="I440" s="8"/>
    </row>
    <row r="441" spans="3:9" x14ac:dyDescent="0.25">
      <c r="C441" s="3"/>
      <c r="D441" s="3"/>
      <c r="E441" s="2"/>
      <c r="F441" s="2"/>
      <c r="G441" s="2"/>
      <c r="H441" s="2"/>
      <c r="I441" s="8"/>
    </row>
    <row r="442" spans="3:9" x14ac:dyDescent="0.25">
      <c r="C442" s="3"/>
      <c r="D442" s="3"/>
      <c r="E442" s="2"/>
      <c r="F442" s="2"/>
      <c r="G442" s="2"/>
      <c r="H442" s="2"/>
      <c r="I442" s="8"/>
    </row>
    <row r="443" spans="3:9" x14ac:dyDescent="0.25">
      <c r="C443" s="3"/>
      <c r="D443" s="3"/>
      <c r="E443" s="2"/>
      <c r="F443" s="2"/>
      <c r="G443" s="2"/>
      <c r="H443" s="2"/>
      <c r="I443" s="8"/>
    </row>
    <row r="444" spans="3:9" x14ac:dyDescent="0.25">
      <c r="C444" s="3"/>
      <c r="D444" s="3"/>
      <c r="E444" s="2"/>
      <c r="F444" s="2"/>
      <c r="G444" s="2"/>
      <c r="H444" s="2"/>
      <c r="I444" s="8"/>
    </row>
    <row r="445" spans="3:9" x14ac:dyDescent="0.25">
      <c r="C445" s="3"/>
      <c r="D445" s="3"/>
      <c r="E445" s="2"/>
      <c r="F445" s="2"/>
      <c r="G445" s="2"/>
      <c r="H445" s="2"/>
      <c r="I445" s="8"/>
    </row>
    <row r="446" spans="3:9" x14ac:dyDescent="0.25">
      <c r="C446" s="3"/>
      <c r="D446" s="3"/>
      <c r="E446" s="2"/>
      <c r="F446" s="2"/>
      <c r="G446" s="2"/>
      <c r="H446" s="2"/>
      <c r="I446" s="8"/>
    </row>
    <row r="447" spans="3:9" x14ac:dyDescent="0.25">
      <c r="C447" s="3"/>
      <c r="D447" s="3"/>
      <c r="E447" s="2"/>
      <c r="F447" s="2"/>
      <c r="G447" s="2"/>
      <c r="H447" s="2"/>
      <c r="I447" s="8"/>
    </row>
    <row r="448" spans="3:9" x14ac:dyDescent="0.25">
      <c r="C448" s="3"/>
      <c r="D448" s="3"/>
      <c r="E448" s="2"/>
      <c r="F448" s="2"/>
      <c r="G448" s="2"/>
      <c r="H448" s="2"/>
      <c r="I448" s="8"/>
    </row>
    <row r="449" spans="3:9" x14ac:dyDescent="0.25">
      <c r="C449" s="3"/>
      <c r="D449" s="3"/>
      <c r="E449" s="2"/>
      <c r="F449" s="2"/>
      <c r="G449" s="2"/>
      <c r="H449" s="2"/>
      <c r="I449" s="8"/>
    </row>
    <row r="450" spans="3:9" x14ac:dyDescent="0.25">
      <c r="C450" s="3"/>
      <c r="D450" s="3"/>
      <c r="E450" s="2"/>
      <c r="F450" s="2"/>
      <c r="G450" s="2"/>
      <c r="H450" s="2"/>
      <c r="I450" s="8"/>
    </row>
    <row r="451" spans="3:9" x14ac:dyDescent="0.25">
      <c r="C451" s="3"/>
      <c r="D451" s="3"/>
      <c r="E451" s="2"/>
      <c r="F451" s="2"/>
      <c r="G451" s="2"/>
      <c r="H451" s="2"/>
      <c r="I451" s="8"/>
    </row>
    <row r="452" spans="3:9" x14ac:dyDescent="0.25">
      <c r="C452" s="3"/>
      <c r="D452" s="3"/>
      <c r="E452" s="2"/>
      <c r="F452" s="2"/>
      <c r="G452" s="2"/>
      <c r="H452" s="2"/>
      <c r="I452" s="8"/>
    </row>
    <row r="453" spans="3:9" x14ac:dyDescent="0.25">
      <c r="C453" s="3"/>
      <c r="D453" s="3"/>
      <c r="E453" s="2"/>
      <c r="F453" s="2"/>
      <c r="G453" s="2"/>
      <c r="H453" s="2"/>
      <c r="I453" s="8"/>
    </row>
    <row r="454" spans="3:9" x14ac:dyDescent="0.25">
      <c r="C454" s="3"/>
      <c r="D454" s="3"/>
      <c r="E454" s="2"/>
      <c r="F454" s="2"/>
      <c r="G454" s="2"/>
      <c r="H454" s="2"/>
      <c r="I454" s="8"/>
    </row>
    <row r="455" spans="3:9" x14ac:dyDescent="0.25">
      <c r="C455" s="3"/>
      <c r="D455" s="3"/>
      <c r="E455" s="2"/>
      <c r="F455" s="2"/>
      <c r="G455" s="2"/>
      <c r="H455" s="2"/>
      <c r="I455" s="8"/>
    </row>
    <row r="456" spans="3:9" x14ac:dyDescent="0.25">
      <c r="C456" s="3"/>
      <c r="D456" s="3"/>
      <c r="E456" s="2"/>
      <c r="F456" s="2"/>
      <c r="G456" s="2"/>
      <c r="H456" s="2"/>
      <c r="I456" s="8"/>
    </row>
    <row r="457" spans="3:9" x14ac:dyDescent="0.25">
      <c r="C457" s="3"/>
      <c r="D457" s="3"/>
      <c r="E457" s="2"/>
      <c r="F457" s="2"/>
      <c r="G457" s="2"/>
      <c r="H457" s="2"/>
      <c r="I457" s="8"/>
    </row>
    <row r="458" spans="3:9" x14ac:dyDescent="0.25">
      <c r="C458" s="3"/>
      <c r="D458" s="3"/>
      <c r="E458" s="2"/>
      <c r="F458" s="2"/>
      <c r="G458" s="2"/>
      <c r="H458" s="2"/>
      <c r="I458" s="8"/>
    </row>
    <row r="459" spans="3:9" x14ac:dyDescent="0.25">
      <c r="C459" s="3"/>
      <c r="D459" s="3"/>
      <c r="E459" s="2"/>
      <c r="F459" s="2"/>
      <c r="G459" s="2"/>
      <c r="H459" s="2"/>
      <c r="I459" s="8"/>
    </row>
    <row r="460" spans="3:9" x14ac:dyDescent="0.25">
      <c r="C460" s="3"/>
      <c r="D460" s="3"/>
      <c r="E460" s="2"/>
      <c r="F460" s="2"/>
      <c r="G460" s="2"/>
      <c r="H460" s="2"/>
      <c r="I460" s="8"/>
    </row>
    <row r="461" spans="3:9" x14ac:dyDescent="0.25">
      <c r="C461" s="3"/>
      <c r="D461" s="3"/>
      <c r="E461" s="2"/>
      <c r="F461" s="2"/>
      <c r="G461" s="2"/>
      <c r="H461" s="2"/>
      <c r="I461" s="8"/>
    </row>
    <row r="462" spans="3:9" x14ac:dyDescent="0.25">
      <c r="C462" s="3"/>
      <c r="D462" s="3"/>
      <c r="E462" s="2"/>
      <c r="F462" s="2"/>
      <c r="G462" s="2"/>
      <c r="H462" s="2"/>
      <c r="I462" s="8"/>
    </row>
    <row r="463" spans="3:9" x14ac:dyDescent="0.25">
      <c r="C463" s="3"/>
      <c r="D463" s="3"/>
      <c r="E463" s="2"/>
      <c r="F463" s="2"/>
      <c r="G463" s="2"/>
      <c r="H463" s="2"/>
      <c r="I463" s="8"/>
    </row>
    <row r="464" spans="3:9" x14ac:dyDescent="0.25">
      <c r="C464" s="3"/>
      <c r="D464" s="3"/>
      <c r="E464" s="2"/>
      <c r="F464" s="2"/>
      <c r="G464" s="2"/>
      <c r="H464" s="2"/>
      <c r="I464" s="8"/>
    </row>
    <row r="465" spans="3:9" x14ac:dyDescent="0.25">
      <c r="C465" s="3"/>
      <c r="D465" s="3"/>
      <c r="E465" s="2"/>
      <c r="F465" s="2"/>
      <c r="G465" s="2"/>
      <c r="H465" s="2"/>
      <c r="I465" s="8"/>
    </row>
    <row r="466" spans="3:9" x14ac:dyDescent="0.25">
      <c r="C466" s="3"/>
      <c r="D466" s="3"/>
      <c r="E466" s="2"/>
      <c r="F466" s="2"/>
      <c r="G466" s="2"/>
      <c r="H466" s="2"/>
      <c r="I466" s="8"/>
    </row>
    <row r="467" spans="3:9" x14ac:dyDescent="0.25">
      <c r="C467" s="3"/>
      <c r="D467" s="3"/>
      <c r="E467" s="2"/>
      <c r="F467" s="2"/>
      <c r="G467" s="2"/>
      <c r="H467" s="2"/>
      <c r="I467" s="8"/>
    </row>
    <row r="468" spans="3:9" x14ac:dyDescent="0.25">
      <c r="C468" s="3"/>
      <c r="D468" s="3"/>
      <c r="E468" s="2"/>
      <c r="F468" s="2"/>
      <c r="G468" s="2"/>
      <c r="H468" s="2"/>
      <c r="I468" s="8"/>
    </row>
    <row r="469" spans="3:9" x14ac:dyDescent="0.25">
      <c r="C469" s="3"/>
      <c r="D469" s="3"/>
      <c r="E469" s="2"/>
      <c r="F469" s="2"/>
      <c r="G469" s="2"/>
      <c r="H469" s="2"/>
      <c r="I469" s="8"/>
    </row>
    <row r="470" spans="3:9" x14ac:dyDescent="0.25">
      <c r="C470" s="3"/>
      <c r="D470" s="3"/>
      <c r="E470" s="2"/>
      <c r="F470" s="2"/>
      <c r="G470" s="2"/>
      <c r="H470" s="2"/>
      <c r="I470" s="8"/>
    </row>
    <row r="471" spans="3:9" x14ac:dyDescent="0.25">
      <c r="C471" s="3"/>
      <c r="D471" s="3"/>
      <c r="E471" s="2"/>
      <c r="F471" s="2"/>
      <c r="G471" s="2"/>
      <c r="H471" s="2"/>
      <c r="I471" s="8"/>
    </row>
    <row r="472" spans="3:9" x14ac:dyDescent="0.25">
      <c r="C472" s="3"/>
      <c r="D472" s="3"/>
      <c r="E472" s="2"/>
      <c r="F472" s="2"/>
      <c r="G472" s="2"/>
      <c r="H472" s="2"/>
      <c r="I472" s="8"/>
    </row>
    <row r="473" spans="3:9" x14ac:dyDescent="0.25">
      <c r="C473" s="3"/>
      <c r="D473" s="3"/>
      <c r="E473" s="2"/>
      <c r="F473" s="2"/>
      <c r="G473" s="2"/>
      <c r="H473" s="2"/>
      <c r="I473" s="8"/>
    </row>
    <row r="474" spans="3:9" x14ac:dyDescent="0.25">
      <c r="C474" s="3"/>
      <c r="D474" s="3"/>
      <c r="E474" s="2"/>
      <c r="F474" s="2"/>
      <c r="G474" s="2"/>
      <c r="H474" s="2"/>
      <c r="I474" s="8"/>
    </row>
    <row r="475" spans="3:9" x14ac:dyDescent="0.25">
      <c r="C475" s="3"/>
      <c r="D475" s="3"/>
      <c r="E475" s="2"/>
      <c r="F475" s="2"/>
      <c r="G475" s="2"/>
      <c r="H475" s="2"/>
      <c r="I475" s="8"/>
    </row>
    <row r="476" spans="3:9" x14ac:dyDescent="0.25">
      <c r="C476" s="3"/>
      <c r="D476" s="3"/>
      <c r="E476" s="2"/>
      <c r="F476" s="2"/>
      <c r="G476" s="2"/>
      <c r="H476" s="2"/>
      <c r="I476" s="8"/>
    </row>
    <row r="477" spans="3:9" x14ac:dyDescent="0.25">
      <c r="C477" s="3"/>
      <c r="D477" s="3"/>
      <c r="E477" s="2"/>
      <c r="F477" s="2"/>
      <c r="G477" s="2"/>
      <c r="H477" s="2"/>
      <c r="I477" s="8"/>
    </row>
    <row r="478" spans="3:9" x14ac:dyDescent="0.25">
      <c r="C478" s="3"/>
      <c r="D478" s="3"/>
      <c r="E478" s="2"/>
      <c r="F478" s="2"/>
      <c r="G478" s="2"/>
      <c r="H478" s="2"/>
      <c r="I478" s="8"/>
    </row>
    <row r="479" spans="3:9" x14ac:dyDescent="0.25">
      <c r="C479" s="3"/>
      <c r="D479" s="3"/>
      <c r="E479" s="2"/>
      <c r="F479" s="2"/>
      <c r="G479" s="2"/>
      <c r="H479" s="2"/>
      <c r="I479" s="8"/>
    </row>
    <row r="480" spans="3:9" x14ac:dyDescent="0.25">
      <c r="C480" s="3"/>
      <c r="D480" s="3"/>
      <c r="E480" s="2"/>
      <c r="F480" s="2"/>
      <c r="G480" s="2"/>
      <c r="H480" s="2"/>
      <c r="I480" s="8"/>
    </row>
    <row r="481" spans="3:9" x14ac:dyDescent="0.25">
      <c r="C481" s="3"/>
      <c r="D481" s="3"/>
      <c r="E481" s="2"/>
      <c r="F481" s="2"/>
      <c r="G481" s="2"/>
      <c r="H481" s="2"/>
      <c r="I481" s="8"/>
    </row>
    <row r="482" spans="3:9" x14ac:dyDescent="0.25">
      <c r="C482" s="3"/>
      <c r="D482" s="3"/>
      <c r="E482" s="2"/>
      <c r="F482" s="2"/>
      <c r="G482" s="2"/>
      <c r="H482" s="2"/>
      <c r="I482" s="8"/>
    </row>
    <row r="483" spans="3:9" x14ac:dyDescent="0.25">
      <c r="C483" s="3"/>
      <c r="D483" s="3"/>
      <c r="E483" s="2"/>
      <c r="F483" s="2"/>
      <c r="G483" s="2"/>
      <c r="H483" s="2"/>
      <c r="I483" s="8"/>
    </row>
    <row r="484" spans="3:9" x14ac:dyDescent="0.25">
      <c r="C484" s="3"/>
      <c r="D484" s="3"/>
      <c r="E484" s="2"/>
      <c r="F484" s="2"/>
      <c r="G484" s="2"/>
      <c r="H484" s="2"/>
      <c r="I484" s="8"/>
    </row>
    <row r="485" spans="3:9" x14ac:dyDescent="0.25">
      <c r="C485" s="3"/>
      <c r="D485" s="3"/>
      <c r="E485" s="2"/>
      <c r="F485" s="2"/>
      <c r="G485" s="2"/>
      <c r="H485" s="2"/>
      <c r="I485" s="8"/>
    </row>
    <row r="486" spans="3:9" x14ac:dyDescent="0.25">
      <c r="C486" s="3"/>
      <c r="D486" s="3"/>
      <c r="E486" s="2"/>
      <c r="F486" s="2"/>
      <c r="G486" s="2"/>
      <c r="H486" s="2"/>
      <c r="I486" s="8"/>
    </row>
    <row r="487" spans="3:9" x14ac:dyDescent="0.25">
      <c r="C487" s="3"/>
      <c r="D487" s="3"/>
      <c r="E487" s="2"/>
      <c r="F487" s="2"/>
      <c r="G487" s="2"/>
      <c r="H487" s="2"/>
      <c r="I487" s="8"/>
    </row>
    <row r="488" spans="3:9" x14ac:dyDescent="0.25">
      <c r="C488" s="3"/>
      <c r="D488" s="3"/>
      <c r="E488" s="2"/>
      <c r="F488" s="2"/>
      <c r="G488" s="2"/>
      <c r="H488" s="2"/>
      <c r="I488" s="8"/>
    </row>
    <row r="489" spans="3:9" x14ac:dyDescent="0.25">
      <c r="C489" s="3"/>
      <c r="D489" s="3"/>
      <c r="E489" s="2"/>
      <c r="F489" s="2"/>
      <c r="G489" s="2"/>
      <c r="H489" s="2"/>
      <c r="I489" s="8"/>
    </row>
    <row r="490" spans="3:9" x14ac:dyDescent="0.25">
      <c r="C490" s="3"/>
      <c r="D490" s="3"/>
      <c r="E490" s="2"/>
      <c r="F490" s="2"/>
      <c r="G490" s="2"/>
      <c r="H490" s="2"/>
      <c r="I490" s="8"/>
    </row>
    <row r="491" spans="3:9" x14ac:dyDescent="0.25">
      <c r="C491" s="3"/>
      <c r="D491" s="3"/>
      <c r="E491" s="2"/>
      <c r="F491" s="2"/>
      <c r="G491" s="2"/>
      <c r="H491" s="2"/>
      <c r="I491" s="8"/>
    </row>
    <row r="492" spans="3:9" x14ac:dyDescent="0.25">
      <c r="C492" s="3"/>
      <c r="D492" s="3"/>
      <c r="E492" s="2"/>
      <c r="F492" s="2"/>
      <c r="G492" s="2"/>
      <c r="H492" s="2"/>
      <c r="I492" s="8"/>
    </row>
    <row r="493" spans="3:9" x14ac:dyDescent="0.25">
      <c r="C493" s="3"/>
      <c r="D493" s="3"/>
      <c r="E493" s="2"/>
      <c r="F493" s="2"/>
      <c r="G493" s="2"/>
      <c r="H493" s="2"/>
      <c r="I493" s="8"/>
    </row>
    <row r="494" spans="3:9" x14ac:dyDescent="0.25">
      <c r="C494" s="3"/>
      <c r="D494" s="3"/>
      <c r="E494" s="2"/>
      <c r="F494" s="2"/>
      <c r="G494" s="2"/>
      <c r="H494" s="2"/>
      <c r="I494" s="8"/>
    </row>
    <row r="495" spans="3:9" x14ac:dyDescent="0.25">
      <c r="C495" s="3"/>
      <c r="D495" s="3"/>
      <c r="E495" s="2"/>
      <c r="F495" s="2"/>
      <c r="G495" s="2"/>
      <c r="H495" s="2"/>
      <c r="I495" s="8"/>
    </row>
    <row r="496" spans="3:9" x14ac:dyDescent="0.25">
      <c r="C496" s="3"/>
      <c r="D496" s="3"/>
      <c r="E496" s="2"/>
      <c r="F496" s="2"/>
      <c r="G496" s="2"/>
      <c r="H496" s="2"/>
      <c r="I496" s="8"/>
    </row>
    <row r="497" spans="3:9" x14ac:dyDescent="0.25">
      <c r="C497" s="3"/>
      <c r="D497" s="3"/>
      <c r="E497" s="2"/>
      <c r="F497" s="2"/>
      <c r="G497" s="2"/>
      <c r="H497" s="2"/>
      <c r="I497" s="8"/>
    </row>
    <row r="498" spans="3:9" x14ac:dyDescent="0.25">
      <c r="C498" s="3"/>
      <c r="D498" s="3"/>
      <c r="E498" s="2"/>
      <c r="F498" s="2"/>
      <c r="G498" s="2"/>
      <c r="H498" s="2"/>
      <c r="I498" s="8"/>
    </row>
    <row r="499" spans="3:9" x14ac:dyDescent="0.25">
      <c r="C499" s="3"/>
      <c r="D499" s="3"/>
      <c r="E499" s="2"/>
      <c r="F499" s="2"/>
      <c r="G499" s="2"/>
      <c r="H499" s="2"/>
      <c r="I499" s="8"/>
    </row>
    <row r="500" spans="3:9" x14ac:dyDescent="0.25">
      <c r="C500" s="3"/>
      <c r="D500" s="3"/>
      <c r="E500" s="2"/>
      <c r="F500" s="2"/>
      <c r="G500" s="2"/>
      <c r="H500" s="2"/>
      <c r="I500" s="8"/>
    </row>
    <row r="501" spans="3:9" x14ac:dyDescent="0.25">
      <c r="C501" s="3"/>
      <c r="D501" s="3"/>
      <c r="E501" s="2"/>
      <c r="F501" s="2"/>
      <c r="G501" s="2"/>
      <c r="H501" s="2"/>
      <c r="I501" s="8"/>
    </row>
    <row r="502" spans="3:9" x14ac:dyDescent="0.25">
      <c r="C502" s="3"/>
      <c r="D502" s="3"/>
      <c r="E502" s="2"/>
      <c r="F502" s="2"/>
      <c r="G502" s="2"/>
      <c r="H502" s="2"/>
      <c r="I502" s="8"/>
    </row>
    <row r="503" spans="3:9" x14ac:dyDescent="0.25">
      <c r="C503" s="3"/>
      <c r="D503" s="3"/>
      <c r="E503" s="2"/>
      <c r="F503" s="2"/>
      <c r="G503" s="2"/>
      <c r="H503" s="2"/>
      <c r="I503" s="8"/>
    </row>
    <row r="504" spans="3:9" x14ac:dyDescent="0.25">
      <c r="C504" s="3"/>
      <c r="D504" s="3"/>
      <c r="E504" s="2"/>
      <c r="F504" s="2"/>
      <c r="G504" s="2"/>
      <c r="H504" s="2"/>
      <c r="I504" s="8"/>
    </row>
    <row r="505" spans="3:9" x14ac:dyDescent="0.25">
      <c r="C505" s="3"/>
      <c r="D505" s="3"/>
      <c r="E505" s="2"/>
      <c r="F505" s="2"/>
      <c r="G505" s="2"/>
      <c r="H505" s="2"/>
      <c r="I505" s="8"/>
    </row>
    <row r="506" spans="3:9" x14ac:dyDescent="0.25">
      <c r="C506" s="3"/>
      <c r="D506" s="3"/>
      <c r="E506" s="2"/>
      <c r="F506" s="2"/>
      <c r="G506" s="2"/>
      <c r="H506" s="2"/>
      <c r="I506" s="8"/>
    </row>
    <row r="507" spans="3:9" x14ac:dyDescent="0.25">
      <c r="C507" s="3"/>
      <c r="D507" s="3"/>
      <c r="E507" s="2"/>
      <c r="F507" s="2"/>
      <c r="G507" s="2"/>
      <c r="H507" s="2"/>
      <c r="I507" s="8"/>
    </row>
    <row r="508" spans="3:9" x14ac:dyDescent="0.25">
      <c r="C508" s="3"/>
      <c r="D508" s="3"/>
      <c r="E508" s="2"/>
      <c r="F508" s="2"/>
      <c r="G508" s="2"/>
      <c r="H508" s="2"/>
      <c r="I508" s="8"/>
    </row>
    <row r="509" spans="3:9" x14ac:dyDescent="0.25">
      <c r="C509" s="3"/>
      <c r="D509" s="3"/>
      <c r="E509" s="2"/>
      <c r="F509" s="2"/>
      <c r="G509" s="2"/>
      <c r="H509" s="2"/>
      <c r="I509" s="8"/>
    </row>
    <row r="510" spans="3:9" x14ac:dyDescent="0.25">
      <c r="C510" s="3"/>
      <c r="D510" s="3"/>
      <c r="E510" s="2"/>
      <c r="F510" s="2"/>
      <c r="G510" s="2"/>
      <c r="H510" s="2"/>
      <c r="I510" s="8"/>
    </row>
    <row r="511" spans="3:9" x14ac:dyDescent="0.25">
      <c r="C511" s="3"/>
      <c r="D511" s="3"/>
      <c r="E511" s="2"/>
      <c r="F511" s="2"/>
      <c r="G511" s="2"/>
      <c r="H511" s="2"/>
      <c r="I511" s="8"/>
    </row>
    <row r="512" spans="3:9" x14ac:dyDescent="0.25">
      <c r="C512" s="3"/>
      <c r="D512" s="3"/>
      <c r="E512" s="2"/>
      <c r="F512" s="2"/>
      <c r="G512" s="2"/>
      <c r="H512" s="2"/>
      <c r="I512" s="8"/>
    </row>
    <row r="513" spans="3:9" x14ac:dyDescent="0.25">
      <c r="C513" s="3"/>
      <c r="D513" s="3"/>
      <c r="E513" s="2"/>
      <c r="F513" s="2"/>
      <c r="G513" s="2"/>
      <c r="H513" s="2"/>
      <c r="I513" s="8"/>
    </row>
    <row r="514" spans="3:9" x14ac:dyDescent="0.25">
      <c r="C514" s="3"/>
      <c r="D514" s="3"/>
      <c r="E514" s="2"/>
      <c r="F514" s="2"/>
      <c r="G514" s="2"/>
      <c r="H514" s="2"/>
      <c r="I514" s="8"/>
    </row>
    <row r="515" spans="3:9" x14ac:dyDescent="0.25">
      <c r="C515" s="3"/>
      <c r="D515" s="3"/>
      <c r="E515" s="2"/>
      <c r="F515" s="2"/>
      <c r="G515" s="2"/>
      <c r="H515" s="2"/>
      <c r="I515" s="8"/>
    </row>
    <row r="516" spans="3:9" x14ac:dyDescent="0.25">
      <c r="C516" s="3"/>
      <c r="D516" s="3"/>
      <c r="E516" s="2"/>
      <c r="F516" s="2"/>
      <c r="G516" s="2"/>
      <c r="H516" s="2"/>
      <c r="I516" s="8"/>
    </row>
    <row r="517" spans="3:9" x14ac:dyDescent="0.25">
      <c r="C517" s="3"/>
      <c r="D517" s="3"/>
      <c r="E517" s="2"/>
      <c r="F517" s="2"/>
      <c r="G517" s="2"/>
      <c r="H517" s="2"/>
      <c r="I517" s="8"/>
    </row>
    <row r="518" spans="3:9" x14ac:dyDescent="0.25">
      <c r="C518" s="3"/>
      <c r="D518" s="3"/>
      <c r="E518" s="2"/>
      <c r="F518" s="2"/>
      <c r="G518" s="2"/>
      <c r="H518" s="2"/>
      <c r="I518" s="8"/>
    </row>
    <row r="519" spans="3:9" x14ac:dyDescent="0.25">
      <c r="C519" s="3"/>
      <c r="D519" s="3"/>
      <c r="E519" s="2"/>
      <c r="F519" s="2"/>
      <c r="G519" s="2"/>
      <c r="H519" s="2"/>
      <c r="I519" s="8"/>
    </row>
    <row r="520" spans="3:9" x14ac:dyDescent="0.25">
      <c r="C520" s="3"/>
      <c r="D520" s="3"/>
      <c r="E520" s="2"/>
      <c r="F520" s="2"/>
      <c r="G520" s="2"/>
      <c r="H520" s="2"/>
      <c r="I520" s="8"/>
    </row>
    <row r="521" spans="3:9" x14ac:dyDescent="0.25">
      <c r="C521" s="3"/>
      <c r="D521" s="3"/>
      <c r="E521" s="2"/>
      <c r="F521" s="2"/>
      <c r="G521" s="2"/>
      <c r="H521" s="2"/>
      <c r="I521" s="8"/>
    </row>
    <row r="522" spans="3:9" x14ac:dyDescent="0.25">
      <c r="C522" s="3"/>
      <c r="D522" s="3"/>
      <c r="E522" s="2"/>
      <c r="F522" s="2"/>
      <c r="G522" s="2"/>
      <c r="H522" s="2"/>
      <c r="I522" s="8"/>
    </row>
    <row r="523" spans="3:9" x14ac:dyDescent="0.25">
      <c r="C523" s="3"/>
      <c r="D523" s="3"/>
      <c r="E523" s="2"/>
      <c r="F523" s="2"/>
      <c r="G523" s="2"/>
      <c r="H523" s="2"/>
      <c r="I523" s="8"/>
    </row>
    <row r="524" spans="3:9" x14ac:dyDescent="0.25">
      <c r="C524" s="3"/>
      <c r="D524" s="3"/>
      <c r="E524" s="2"/>
      <c r="F524" s="2"/>
      <c r="G524" s="2"/>
      <c r="H524" s="2"/>
      <c r="I524" s="8"/>
    </row>
    <row r="525" spans="3:9" x14ac:dyDescent="0.25">
      <c r="C525" s="3"/>
      <c r="D525" s="3"/>
      <c r="E525" s="2"/>
      <c r="F525" s="2"/>
      <c r="G525" s="2"/>
      <c r="H525" s="2"/>
      <c r="I525" s="8"/>
    </row>
    <row r="526" spans="3:9" x14ac:dyDescent="0.25">
      <c r="C526" s="3"/>
      <c r="D526" s="3"/>
      <c r="E526" s="2"/>
      <c r="F526" s="2"/>
      <c r="G526" s="2"/>
      <c r="H526" s="2"/>
      <c r="I526" s="8"/>
    </row>
    <row r="527" spans="3:9" x14ac:dyDescent="0.25">
      <c r="C527" s="3"/>
      <c r="D527" s="3"/>
      <c r="E527" s="2"/>
      <c r="F527" s="2"/>
      <c r="G527" s="2"/>
      <c r="H527" s="2"/>
      <c r="I527" s="8"/>
    </row>
    <row r="528" spans="3:9" x14ac:dyDescent="0.25">
      <c r="C528" s="3"/>
      <c r="D528" s="3"/>
      <c r="E528" s="2"/>
      <c r="F528" s="2"/>
      <c r="G528" s="2"/>
      <c r="H528" s="2"/>
      <c r="I528" s="8"/>
    </row>
    <row r="529" spans="3:9" x14ac:dyDescent="0.25">
      <c r="C529" s="3"/>
      <c r="D529" s="3"/>
      <c r="E529" s="2"/>
      <c r="F529" s="2"/>
      <c r="G529" s="2"/>
      <c r="H529" s="2"/>
      <c r="I529" s="8"/>
    </row>
    <row r="530" spans="3:9" x14ac:dyDescent="0.25">
      <c r="C530" s="3"/>
      <c r="D530" s="3"/>
      <c r="E530" s="2"/>
      <c r="F530" s="2"/>
      <c r="G530" s="2"/>
      <c r="H530" s="2"/>
      <c r="I530" s="8"/>
    </row>
    <row r="531" spans="3:9" x14ac:dyDescent="0.25">
      <c r="C531" s="3"/>
      <c r="D531" s="3"/>
      <c r="E531" s="2"/>
      <c r="F531" s="2"/>
      <c r="G531" s="2"/>
      <c r="H531" s="2"/>
      <c r="I531" s="8"/>
    </row>
    <row r="532" spans="3:9" x14ac:dyDescent="0.25">
      <c r="C532" s="3"/>
      <c r="D532" s="3"/>
      <c r="E532" s="2"/>
      <c r="F532" s="2"/>
      <c r="G532" s="2"/>
      <c r="H532" s="2"/>
      <c r="I532" s="8"/>
    </row>
    <row r="533" spans="3:9" x14ac:dyDescent="0.25">
      <c r="C533" s="3"/>
      <c r="D533" s="3"/>
      <c r="E533" s="2"/>
      <c r="F533" s="2"/>
      <c r="G533" s="2"/>
      <c r="H533" s="2"/>
      <c r="I533" s="8"/>
    </row>
    <row r="534" spans="3:9" x14ac:dyDescent="0.25">
      <c r="C534" s="3"/>
      <c r="D534" s="3"/>
      <c r="E534" s="2"/>
      <c r="F534" s="2"/>
      <c r="G534" s="2"/>
      <c r="H534" s="2"/>
      <c r="I534" s="8"/>
    </row>
    <row r="535" spans="3:9" x14ac:dyDescent="0.25">
      <c r="C535" s="3"/>
      <c r="D535" s="3"/>
      <c r="E535" s="2"/>
      <c r="F535" s="2"/>
      <c r="G535" s="2"/>
      <c r="H535" s="2"/>
      <c r="I535" s="8"/>
    </row>
    <row r="536" spans="3:9" x14ac:dyDescent="0.25">
      <c r="C536" s="3"/>
      <c r="D536" s="3"/>
      <c r="E536" s="2"/>
      <c r="F536" s="2"/>
      <c r="G536" s="2"/>
      <c r="H536" s="2"/>
      <c r="I536" s="8"/>
    </row>
    <row r="537" spans="3:9" x14ac:dyDescent="0.25">
      <c r="C537" s="3"/>
      <c r="D537" s="3"/>
      <c r="E537" s="2"/>
      <c r="F537" s="2"/>
      <c r="G537" s="2"/>
      <c r="H537" s="2"/>
      <c r="I537" s="8"/>
    </row>
    <row r="538" spans="3:9" x14ac:dyDescent="0.25">
      <c r="C538" s="3"/>
      <c r="D538" s="3"/>
      <c r="E538" s="2"/>
      <c r="F538" s="2"/>
      <c r="G538" s="2"/>
      <c r="H538" s="2"/>
      <c r="I538" s="8"/>
    </row>
    <row r="539" spans="3:9" x14ac:dyDescent="0.25">
      <c r="C539" s="3"/>
      <c r="D539" s="3"/>
      <c r="E539" s="2"/>
      <c r="F539" s="2"/>
      <c r="G539" s="2"/>
      <c r="H539" s="2"/>
      <c r="I539" s="8"/>
    </row>
    <row r="540" spans="3:9" x14ac:dyDescent="0.25">
      <c r="C540" s="3"/>
      <c r="D540" s="3"/>
      <c r="E540" s="2"/>
      <c r="F540" s="2"/>
      <c r="G540" s="2"/>
      <c r="H540" s="2"/>
      <c r="I540" s="8"/>
    </row>
    <row r="541" spans="3:9" x14ac:dyDescent="0.25">
      <c r="C541" s="3"/>
      <c r="D541" s="3"/>
      <c r="E541" s="2"/>
      <c r="F541" s="2"/>
      <c r="G541" s="2"/>
      <c r="H541" s="2"/>
      <c r="I541" s="8"/>
    </row>
    <row r="542" spans="3:9" x14ac:dyDescent="0.25">
      <c r="C542" s="3"/>
      <c r="D542" s="3"/>
      <c r="E542" s="2"/>
      <c r="F542" s="2"/>
      <c r="G542" s="2"/>
      <c r="H542" s="2"/>
      <c r="I542" s="8"/>
    </row>
    <row r="543" spans="3:9" x14ac:dyDescent="0.25">
      <c r="C543" s="3"/>
      <c r="D543" s="3"/>
      <c r="E543" s="2"/>
      <c r="F543" s="2"/>
      <c r="G543" s="2"/>
      <c r="H543" s="2"/>
      <c r="I543" s="8"/>
    </row>
    <row r="544" spans="3:9" x14ac:dyDescent="0.25">
      <c r="C544" s="3"/>
      <c r="D544" s="3"/>
      <c r="E544" s="2"/>
      <c r="F544" s="2"/>
      <c r="G544" s="2"/>
      <c r="H544" s="2"/>
      <c r="I544" s="8"/>
    </row>
    <row r="545" spans="3:9" x14ac:dyDescent="0.25">
      <c r="C545" s="3"/>
      <c r="D545" s="3"/>
      <c r="E545" s="2"/>
      <c r="F545" s="2"/>
      <c r="G545" s="2"/>
      <c r="H545" s="2"/>
      <c r="I545" s="8"/>
    </row>
    <row r="546" spans="3:9" x14ac:dyDescent="0.25">
      <c r="C546" s="3"/>
      <c r="D546" s="3"/>
      <c r="E546" s="2"/>
      <c r="F546" s="2"/>
      <c r="G546" s="2"/>
      <c r="H546" s="2"/>
      <c r="I546" s="8"/>
    </row>
    <row r="547" spans="3:9" x14ac:dyDescent="0.25">
      <c r="C547" s="3"/>
      <c r="D547" s="3"/>
      <c r="E547" s="2"/>
      <c r="F547" s="2"/>
      <c r="G547" s="2"/>
      <c r="H547" s="2"/>
      <c r="I547" s="8"/>
    </row>
    <row r="548" spans="3:9" x14ac:dyDescent="0.25">
      <c r="C548" s="3"/>
      <c r="D548" s="3"/>
      <c r="E548" s="2"/>
      <c r="F548" s="2"/>
      <c r="G548" s="2"/>
      <c r="H548" s="2"/>
      <c r="I548" s="8"/>
    </row>
    <row r="549" spans="3:9" x14ac:dyDescent="0.25">
      <c r="C549" s="3"/>
      <c r="D549" s="3"/>
      <c r="E549" s="2"/>
      <c r="F549" s="2"/>
      <c r="G549" s="2"/>
      <c r="H549" s="2"/>
      <c r="I549" s="8"/>
    </row>
    <row r="550" spans="3:9" x14ac:dyDescent="0.25">
      <c r="C550" s="3"/>
      <c r="D550" s="3"/>
      <c r="E550" s="2"/>
      <c r="F550" s="2"/>
      <c r="G550" s="2"/>
      <c r="H550" s="2"/>
      <c r="I550" s="8"/>
    </row>
    <row r="551" spans="3:9" x14ac:dyDescent="0.25">
      <c r="C551" s="3"/>
      <c r="D551" s="3"/>
      <c r="E551" s="2"/>
      <c r="F551" s="2"/>
      <c r="G551" s="2"/>
      <c r="H551" s="2"/>
      <c r="I551" s="8"/>
    </row>
    <row r="552" spans="3:9" x14ac:dyDescent="0.25">
      <c r="C552" s="3"/>
      <c r="D552" s="3"/>
      <c r="E552" s="2"/>
      <c r="F552" s="2"/>
      <c r="G552" s="2"/>
      <c r="H552" s="2"/>
      <c r="I552" s="8"/>
    </row>
    <row r="553" spans="3:9" x14ac:dyDescent="0.25">
      <c r="C553" s="3"/>
      <c r="D553" s="3"/>
      <c r="E553" s="2"/>
      <c r="F553" s="2"/>
      <c r="G553" s="2"/>
      <c r="H553" s="2"/>
      <c r="I553" s="8"/>
    </row>
    <row r="554" spans="3:9" x14ac:dyDescent="0.25">
      <c r="C554" s="3"/>
      <c r="D554" s="3"/>
      <c r="E554" s="2"/>
      <c r="F554" s="2"/>
      <c r="G554" s="2"/>
      <c r="H554" s="2"/>
      <c r="I554" s="8"/>
    </row>
    <row r="555" spans="3:9" x14ac:dyDescent="0.25">
      <c r="C555" s="3"/>
      <c r="D555" s="3"/>
      <c r="E555" s="2"/>
      <c r="F555" s="2"/>
      <c r="G555" s="2"/>
      <c r="H555" s="2"/>
      <c r="I555" s="8"/>
    </row>
    <row r="556" spans="3:9" x14ac:dyDescent="0.25">
      <c r="C556" s="3"/>
      <c r="D556" s="3"/>
      <c r="E556" s="2"/>
      <c r="F556" s="2"/>
      <c r="G556" s="2"/>
      <c r="H556" s="2"/>
      <c r="I556" s="8"/>
    </row>
    <row r="557" spans="3:9" x14ac:dyDescent="0.25">
      <c r="C557" s="3"/>
      <c r="D557" s="3"/>
      <c r="E557" s="2"/>
      <c r="F557" s="2"/>
      <c r="G557" s="2"/>
      <c r="H557" s="2"/>
      <c r="I557" s="8"/>
    </row>
    <row r="558" spans="3:9" x14ac:dyDescent="0.25">
      <c r="C558" s="3"/>
      <c r="D558" s="3"/>
      <c r="E558" s="2"/>
      <c r="F558" s="2"/>
      <c r="G558" s="2"/>
      <c r="H558" s="2"/>
      <c r="I558" s="8"/>
    </row>
    <row r="559" spans="3:9" x14ac:dyDescent="0.25">
      <c r="C559" s="3"/>
      <c r="D559" s="3"/>
      <c r="E559" s="2"/>
      <c r="F559" s="2"/>
      <c r="G559" s="2"/>
      <c r="H559" s="2"/>
      <c r="I559" s="8"/>
    </row>
    <row r="560" spans="3:9" x14ac:dyDescent="0.25">
      <c r="C560" s="3"/>
      <c r="D560" s="3"/>
      <c r="E560" s="2"/>
      <c r="F560" s="2"/>
      <c r="G560" s="2"/>
      <c r="H560" s="2"/>
      <c r="I560" s="8"/>
    </row>
    <row r="561" spans="3:9" x14ac:dyDescent="0.25">
      <c r="C561" s="3"/>
      <c r="D561" s="3"/>
      <c r="E561" s="2"/>
      <c r="F561" s="2"/>
      <c r="G561" s="2"/>
      <c r="H561" s="2"/>
      <c r="I561" s="8"/>
    </row>
    <row r="562" spans="3:9" x14ac:dyDescent="0.25">
      <c r="C562" s="3"/>
      <c r="D562" s="3"/>
      <c r="E562" s="2"/>
      <c r="F562" s="2"/>
      <c r="G562" s="2"/>
      <c r="H562" s="2"/>
      <c r="I562" s="8"/>
    </row>
    <row r="563" spans="3:9" x14ac:dyDescent="0.25">
      <c r="C563" s="3"/>
      <c r="D563" s="3"/>
      <c r="E563" s="2"/>
      <c r="F563" s="2"/>
      <c r="G563" s="2"/>
      <c r="H563" s="2"/>
      <c r="I563" s="8"/>
    </row>
    <row r="564" spans="3:9" x14ac:dyDescent="0.25">
      <c r="C564" s="3"/>
      <c r="D564" s="3"/>
      <c r="E564" s="2"/>
      <c r="F564" s="2"/>
      <c r="G564" s="2"/>
      <c r="H564" s="2"/>
      <c r="I564" s="8"/>
    </row>
    <row r="565" spans="3:9" x14ac:dyDescent="0.25">
      <c r="C565" s="3"/>
      <c r="D565" s="3"/>
      <c r="E565" s="2"/>
      <c r="F565" s="2"/>
      <c r="G565" s="2"/>
      <c r="H565" s="2"/>
      <c r="I565" s="8"/>
    </row>
    <row r="566" spans="3:9" x14ac:dyDescent="0.25">
      <c r="C566" s="3"/>
      <c r="D566" s="3"/>
      <c r="E566" s="2"/>
      <c r="F566" s="2"/>
      <c r="G566" s="2"/>
      <c r="H566" s="2"/>
      <c r="I566" s="8"/>
    </row>
    <row r="567" spans="3:9" x14ac:dyDescent="0.25">
      <c r="C567" s="3"/>
      <c r="D567" s="3"/>
      <c r="E567" s="2"/>
      <c r="F567" s="2"/>
      <c r="G567" s="2"/>
      <c r="H567" s="2"/>
      <c r="I567" s="8"/>
    </row>
    <row r="568" spans="3:9" x14ac:dyDescent="0.25">
      <c r="C568" s="3"/>
      <c r="D568" s="3"/>
      <c r="E568" s="2"/>
      <c r="F568" s="2"/>
      <c r="G568" s="2"/>
      <c r="H568" s="2"/>
      <c r="I568" s="8"/>
    </row>
    <row r="569" spans="3:9" x14ac:dyDescent="0.25">
      <c r="C569" s="3"/>
      <c r="D569" s="3"/>
      <c r="E569" s="2"/>
      <c r="F569" s="2"/>
      <c r="G569" s="2"/>
      <c r="H569" s="2"/>
      <c r="I569" s="8"/>
    </row>
    <row r="570" spans="3:9" x14ac:dyDescent="0.25">
      <c r="C570" s="3"/>
      <c r="D570" s="3"/>
      <c r="E570" s="2"/>
      <c r="F570" s="2"/>
      <c r="G570" s="2"/>
      <c r="H570" s="2"/>
      <c r="I570" s="8"/>
    </row>
    <row r="571" spans="3:9" x14ac:dyDescent="0.25">
      <c r="C571" s="3"/>
      <c r="D571" s="3"/>
      <c r="E571" s="2"/>
      <c r="F571" s="2"/>
      <c r="G571" s="2"/>
      <c r="H571" s="2"/>
      <c r="I571" s="8"/>
    </row>
    <row r="572" spans="3:9" x14ac:dyDescent="0.25">
      <c r="C572" s="3"/>
      <c r="D572" s="3"/>
      <c r="E572" s="2"/>
      <c r="F572" s="2"/>
      <c r="G572" s="2"/>
      <c r="H572" s="2"/>
      <c r="I572" s="8"/>
    </row>
    <row r="573" spans="3:9" x14ac:dyDescent="0.25">
      <c r="C573" s="3"/>
      <c r="D573" s="3"/>
      <c r="E573" s="2"/>
      <c r="F573" s="2"/>
      <c r="G573" s="2"/>
      <c r="H573" s="2"/>
      <c r="I573" s="8"/>
    </row>
    <row r="574" spans="3:9" x14ac:dyDescent="0.25">
      <c r="C574" s="3"/>
      <c r="D574" s="3"/>
      <c r="E574" s="2"/>
      <c r="F574" s="2"/>
      <c r="G574" s="2"/>
      <c r="H574" s="2"/>
      <c r="I574" s="8"/>
    </row>
    <row r="575" spans="3:9" x14ac:dyDescent="0.25">
      <c r="C575" s="3"/>
      <c r="D575" s="3"/>
      <c r="E575" s="2"/>
      <c r="F575" s="2"/>
      <c r="G575" s="2"/>
      <c r="H575" s="2"/>
      <c r="I575" s="8"/>
    </row>
    <row r="576" spans="3:9" x14ac:dyDescent="0.25">
      <c r="C576" s="3"/>
      <c r="D576" s="3"/>
      <c r="E576" s="2"/>
      <c r="F576" s="2"/>
      <c r="G576" s="2"/>
      <c r="H576" s="2"/>
      <c r="I576" s="8"/>
    </row>
    <row r="577" spans="3:9" x14ac:dyDescent="0.25">
      <c r="C577" s="3"/>
      <c r="D577" s="3"/>
      <c r="E577" s="2"/>
      <c r="F577" s="2"/>
      <c r="G577" s="2"/>
      <c r="H577" s="2"/>
      <c r="I577" s="8"/>
    </row>
    <row r="578" spans="3:9" x14ac:dyDescent="0.25">
      <c r="C578" s="3"/>
      <c r="D578" s="3"/>
      <c r="E578" s="2"/>
      <c r="F578" s="2"/>
      <c r="G578" s="2"/>
      <c r="H578" s="2"/>
      <c r="I578" s="8"/>
    </row>
    <row r="579" spans="3:9" x14ac:dyDescent="0.25">
      <c r="C579" s="3"/>
      <c r="D579" s="3"/>
      <c r="E579" s="2"/>
      <c r="F579" s="2"/>
      <c r="G579" s="2"/>
      <c r="H579" s="2"/>
      <c r="I579" s="8"/>
    </row>
    <row r="580" spans="3:9" x14ac:dyDescent="0.25">
      <c r="C580" s="3"/>
      <c r="D580" s="3"/>
      <c r="E580" s="2"/>
      <c r="F580" s="2"/>
      <c r="G580" s="2"/>
      <c r="H580" s="2"/>
      <c r="I580" s="8"/>
    </row>
    <row r="581" spans="3:9" x14ac:dyDescent="0.25">
      <c r="C581" s="3"/>
      <c r="D581" s="3"/>
      <c r="E581" s="2"/>
      <c r="F581" s="2"/>
      <c r="G581" s="2"/>
      <c r="H581" s="2"/>
      <c r="I581" s="8"/>
    </row>
    <row r="582" spans="3:9" x14ac:dyDescent="0.25">
      <c r="C582" s="3"/>
      <c r="D582" s="3"/>
      <c r="E582" s="2"/>
      <c r="F582" s="2"/>
      <c r="G582" s="2"/>
      <c r="H582" s="2"/>
      <c r="I582" s="8"/>
    </row>
    <row r="583" spans="3:9" x14ac:dyDescent="0.25">
      <c r="C583" s="3"/>
      <c r="D583" s="3"/>
      <c r="E583" s="2"/>
      <c r="F583" s="2"/>
      <c r="G583" s="2"/>
      <c r="H583" s="2"/>
      <c r="I583" s="8"/>
    </row>
    <row r="584" spans="3:9" x14ac:dyDescent="0.25">
      <c r="C584" s="3"/>
      <c r="D584" s="3"/>
      <c r="E584" s="2"/>
      <c r="F584" s="2"/>
      <c r="G584" s="2"/>
      <c r="H584" s="2"/>
      <c r="I584" s="8"/>
    </row>
    <row r="585" spans="3:9" x14ac:dyDescent="0.25">
      <c r="C585" s="3"/>
      <c r="D585" s="3"/>
      <c r="E585" s="2"/>
      <c r="F585" s="2"/>
      <c r="G585" s="2"/>
      <c r="H585" s="2"/>
      <c r="I585" s="8"/>
    </row>
    <row r="586" spans="3:9" x14ac:dyDescent="0.25">
      <c r="C586" s="3"/>
      <c r="D586" s="3"/>
      <c r="E586" s="2"/>
      <c r="F586" s="2"/>
      <c r="G586" s="2"/>
      <c r="H586" s="2"/>
      <c r="I586" s="8"/>
    </row>
    <row r="587" spans="3:9" x14ac:dyDescent="0.25">
      <c r="C587" s="3"/>
      <c r="D587" s="3"/>
      <c r="E587" s="2"/>
      <c r="F587" s="2"/>
      <c r="G587" s="2"/>
      <c r="H587" s="2"/>
      <c r="I587" s="8"/>
    </row>
    <row r="588" spans="3:9" x14ac:dyDescent="0.25">
      <c r="C588" s="3"/>
      <c r="D588" s="3"/>
      <c r="E588" s="2"/>
      <c r="F588" s="2"/>
      <c r="G588" s="2"/>
      <c r="H588" s="2"/>
      <c r="I588" s="8"/>
    </row>
    <row r="589" spans="3:9" x14ac:dyDescent="0.25">
      <c r="C589" s="3"/>
      <c r="D589" s="3"/>
      <c r="E589" s="2"/>
      <c r="F589" s="2"/>
      <c r="G589" s="2"/>
      <c r="H589" s="2"/>
      <c r="I589" s="8"/>
    </row>
    <row r="590" spans="3:9" x14ac:dyDescent="0.25">
      <c r="C590" s="3"/>
      <c r="D590" s="3"/>
      <c r="E590" s="2"/>
      <c r="F590" s="2"/>
      <c r="G590" s="2"/>
      <c r="H590" s="2"/>
      <c r="I590" s="8"/>
    </row>
    <row r="591" spans="3:9" x14ac:dyDescent="0.25">
      <c r="C591" s="3"/>
      <c r="D591" s="3"/>
      <c r="E591" s="2"/>
      <c r="F591" s="2"/>
      <c r="G591" s="2"/>
      <c r="H591" s="2"/>
      <c r="I591" s="8"/>
    </row>
    <row r="592" spans="3:9" x14ac:dyDescent="0.25">
      <c r="C592" s="3"/>
      <c r="D592" s="3"/>
      <c r="E592" s="2"/>
      <c r="F592" s="2"/>
      <c r="G592" s="2"/>
      <c r="H592" s="2"/>
      <c r="I592" s="8"/>
    </row>
    <row r="593" spans="3:9" x14ac:dyDescent="0.25">
      <c r="C593" s="3"/>
      <c r="D593" s="3"/>
      <c r="E593" s="2"/>
      <c r="F593" s="2"/>
      <c r="G593" s="2"/>
      <c r="H593" s="2"/>
      <c r="I593" s="8"/>
    </row>
    <row r="594" spans="3:9" x14ac:dyDescent="0.25">
      <c r="C594" s="3"/>
      <c r="D594" s="3"/>
      <c r="E594" s="2"/>
      <c r="F594" s="2"/>
      <c r="G594" s="2"/>
      <c r="H594" s="2"/>
      <c r="I594" s="8"/>
    </row>
    <row r="595" spans="3:9" x14ac:dyDescent="0.25">
      <c r="C595" s="3"/>
      <c r="D595" s="3"/>
      <c r="E595" s="2"/>
      <c r="F595" s="2"/>
      <c r="G595" s="2"/>
      <c r="H595" s="2"/>
      <c r="I595" s="8"/>
    </row>
    <row r="596" spans="3:9" x14ac:dyDescent="0.25">
      <c r="C596" s="3"/>
      <c r="D596" s="3"/>
      <c r="E596" s="2"/>
      <c r="F596" s="2"/>
      <c r="G596" s="2"/>
      <c r="H596" s="2"/>
      <c r="I596" s="8"/>
    </row>
    <row r="597" spans="3:9" x14ac:dyDescent="0.25">
      <c r="C597" s="3"/>
      <c r="D597" s="3"/>
      <c r="E597" s="2"/>
      <c r="F597" s="2"/>
      <c r="G597" s="2"/>
      <c r="H597" s="2"/>
      <c r="I597" s="8"/>
    </row>
    <row r="598" spans="3:9" x14ac:dyDescent="0.25">
      <c r="C598" s="3"/>
      <c r="D598" s="3"/>
      <c r="E598" s="2"/>
      <c r="F598" s="2"/>
      <c r="G598" s="2"/>
      <c r="H598" s="2"/>
      <c r="I598" s="8"/>
    </row>
    <row r="599" spans="3:9" x14ac:dyDescent="0.25">
      <c r="C599" s="3"/>
      <c r="D599" s="3"/>
      <c r="E599" s="2"/>
      <c r="F599" s="2"/>
      <c r="G599" s="2"/>
      <c r="H599" s="2"/>
      <c r="I599" s="8"/>
    </row>
    <row r="600" spans="3:9" x14ac:dyDescent="0.25">
      <c r="C600" s="3"/>
      <c r="D600" s="3"/>
      <c r="E600" s="2"/>
      <c r="F600" s="2"/>
      <c r="G600" s="2"/>
      <c r="H600" s="2"/>
      <c r="I600" s="8"/>
    </row>
    <row r="601" spans="3:9" x14ac:dyDescent="0.25">
      <c r="C601" s="3"/>
      <c r="D601" s="3"/>
      <c r="E601" s="2"/>
      <c r="F601" s="2"/>
      <c r="G601" s="2"/>
      <c r="H601" s="2"/>
      <c r="I601" s="8"/>
    </row>
    <row r="602" spans="3:9" x14ac:dyDescent="0.25">
      <c r="C602" s="3"/>
      <c r="D602" s="3"/>
      <c r="E602" s="2"/>
      <c r="F602" s="2"/>
      <c r="G602" s="2"/>
      <c r="H602" s="2"/>
      <c r="I602" s="8"/>
    </row>
    <row r="603" spans="3:9" x14ac:dyDescent="0.25">
      <c r="C603" s="3"/>
      <c r="D603" s="3"/>
      <c r="E603" s="2"/>
      <c r="F603" s="2"/>
      <c r="G603" s="2"/>
      <c r="H603" s="2"/>
      <c r="I603" s="8"/>
    </row>
    <row r="604" spans="3:9" x14ac:dyDescent="0.25">
      <c r="C604" s="3"/>
      <c r="D604" s="3"/>
      <c r="E604" s="2"/>
      <c r="F604" s="2"/>
      <c r="G604" s="2"/>
      <c r="H604" s="2"/>
      <c r="I604" s="8"/>
    </row>
    <row r="605" spans="3:9" x14ac:dyDescent="0.25">
      <c r="C605" s="3"/>
      <c r="D605" s="3"/>
      <c r="E605" s="2"/>
      <c r="F605" s="2"/>
      <c r="G605" s="2"/>
      <c r="H605" s="2"/>
      <c r="I605" s="8"/>
    </row>
    <row r="606" spans="3:9" x14ac:dyDescent="0.25">
      <c r="C606" s="3"/>
      <c r="D606" s="3"/>
      <c r="E606" s="2"/>
      <c r="F606" s="2"/>
      <c r="G606" s="2"/>
      <c r="H606" s="2"/>
      <c r="I606" s="8"/>
    </row>
    <row r="607" spans="3:9" x14ac:dyDescent="0.25">
      <c r="C607" s="3"/>
      <c r="D607" s="3"/>
      <c r="E607" s="2"/>
      <c r="F607" s="2"/>
      <c r="G607" s="2"/>
      <c r="H607" s="2"/>
      <c r="I607" s="8"/>
    </row>
    <row r="608" spans="3:9" x14ac:dyDescent="0.25">
      <c r="C608" s="3"/>
      <c r="D608" s="3"/>
      <c r="E608" s="2"/>
      <c r="F608" s="2"/>
      <c r="G608" s="2"/>
      <c r="H608" s="2"/>
      <c r="I608" s="8"/>
    </row>
    <row r="609" spans="3:9" x14ac:dyDescent="0.25">
      <c r="C609" s="3"/>
      <c r="D609" s="3"/>
      <c r="E609" s="2"/>
      <c r="F609" s="2"/>
      <c r="G609" s="2"/>
      <c r="H609" s="2"/>
      <c r="I609" s="8"/>
    </row>
    <row r="610" spans="3:9" x14ac:dyDescent="0.25">
      <c r="C610" s="3"/>
      <c r="D610" s="3"/>
      <c r="E610" s="2"/>
      <c r="F610" s="2"/>
      <c r="G610" s="2"/>
      <c r="H610" s="2"/>
      <c r="I610" s="8"/>
    </row>
    <row r="611" spans="3:9" x14ac:dyDescent="0.25">
      <c r="C611" s="3"/>
      <c r="D611" s="3"/>
      <c r="E611" s="2"/>
      <c r="F611" s="2"/>
      <c r="G611" s="2"/>
      <c r="H611" s="2"/>
      <c r="I611" s="8"/>
    </row>
    <row r="612" spans="3:9" x14ac:dyDescent="0.25">
      <c r="C612" s="3"/>
      <c r="D612" s="3"/>
      <c r="E612" s="2"/>
      <c r="F612" s="2"/>
      <c r="G612" s="2"/>
      <c r="H612" s="2"/>
      <c r="I612" s="8"/>
    </row>
    <row r="613" spans="3:9" x14ac:dyDescent="0.25">
      <c r="C613" s="3"/>
      <c r="D613" s="3"/>
      <c r="E613" s="2"/>
      <c r="F613" s="2"/>
      <c r="G613" s="2"/>
      <c r="H613" s="2"/>
      <c r="I613" s="8"/>
    </row>
    <row r="614" spans="3:9" x14ac:dyDescent="0.25">
      <c r="C614" s="3"/>
      <c r="D614" s="3"/>
      <c r="E614" s="2"/>
      <c r="F614" s="2"/>
      <c r="G614" s="2"/>
      <c r="H614" s="2"/>
      <c r="I614" s="8"/>
    </row>
    <row r="615" spans="3:9" x14ac:dyDescent="0.25">
      <c r="C615" s="3"/>
      <c r="D615" s="3"/>
      <c r="E615" s="2"/>
      <c r="F615" s="2"/>
      <c r="G615" s="2"/>
      <c r="H615" s="2"/>
      <c r="I615" s="8"/>
    </row>
    <row r="616" spans="3:9" x14ac:dyDescent="0.25">
      <c r="C616" s="3"/>
      <c r="D616" s="3"/>
      <c r="E616" s="2"/>
      <c r="F616" s="2"/>
      <c r="G616" s="2"/>
      <c r="H616" s="2"/>
      <c r="I616" s="8"/>
    </row>
    <row r="617" spans="3:9" x14ac:dyDescent="0.25">
      <c r="C617" s="3"/>
      <c r="D617" s="3"/>
      <c r="E617" s="2"/>
      <c r="F617" s="2"/>
      <c r="G617" s="2"/>
      <c r="H617" s="2"/>
      <c r="I617" s="8"/>
    </row>
    <row r="618" spans="3:9" x14ac:dyDescent="0.25">
      <c r="C618" s="3"/>
      <c r="D618" s="3"/>
      <c r="E618" s="2"/>
      <c r="F618" s="2"/>
      <c r="G618" s="2"/>
      <c r="H618" s="2"/>
      <c r="I618" s="8"/>
    </row>
    <row r="619" spans="3:9" x14ac:dyDescent="0.25">
      <c r="C619" s="3"/>
      <c r="D619" s="3"/>
      <c r="E619" s="2"/>
      <c r="F619" s="2"/>
      <c r="G619" s="2"/>
      <c r="H619" s="2"/>
      <c r="I619" s="8"/>
    </row>
    <row r="620" spans="3:9" x14ac:dyDescent="0.25">
      <c r="C620" s="3"/>
      <c r="D620" s="3"/>
      <c r="E620" s="2"/>
      <c r="F620" s="2"/>
      <c r="G620" s="2"/>
      <c r="H620" s="2"/>
      <c r="I620" s="8"/>
    </row>
    <row r="621" spans="3:9" x14ac:dyDescent="0.25">
      <c r="C621" s="3"/>
      <c r="D621" s="3"/>
      <c r="E621" s="2"/>
      <c r="F621" s="2"/>
      <c r="G621" s="2"/>
      <c r="H621" s="2"/>
      <c r="I621" s="8"/>
    </row>
    <row r="622" spans="3:9" x14ac:dyDescent="0.25">
      <c r="C622" s="3"/>
      <c r="D622" s="3"/>
      <c r="E622" s="2"/>
      <c r="F622" s="2"/>
      <c r="G622" s="2"/>
      <c r="H622" s="2"/>
      <c r="I622" s="8"/>
    </row>
    <row r="623" spans="3:9" x14ac:dyDescent="0.25">
      <c r="C623" s="3"/>
      <c r="D623" s="3"/>
      <c r="E623" s="2"/>
      <c r="F623" s="2"/>
      <c r="G623" s="2"/>
      <c r="H623" s="2"/>
      <c r="I623" s="8"/>
    </row>
    <row r="624" spans="3:9" x14ac:dyDescent="0.25">
      <c r="C624" s="3"/>
      <c r="D624" s="3"/>
      <c r="E624" s="2"/>
      <c r="F624" s="2"/>
      <c r="G624" s="2"/>
      <c r="H624" s="2"/>
      <c r="I624" s="8"/>
    </row>
    <row r="625" spans="3:9" x14ac:dyDescent="0.25">
      <c r="C625" s="3"/>
      <c r="D625" s="3"/>
      <c r="E625" s="2"/>
      <c r="F625" s="2"/>
      <c r="G625" s="2"/>
      <c r="H625" s="2"/>
      <c r="I625" s="8"/>
    </row>
    <row r="626" spans="3:9" x14ac:dyDescent="0.25">
      <c r="C626" s="3"/>
      <c r="D626" s="3"/>
      <c r="E626" s="2"/>
      <c r="F626" s="2"/>
      <c r="G626" s="2"/>
      <c r="H626" s="2"/>
      <c r="I626" s="8"/>
    </row>
    <row r="627" spans="3:9" x14ac:dyDescent="0.25">
      <c r="C627" s="3"/>
      <c r="D627" s="3"/>
      <c r="E627" s="2"/>
      <c r="F627" s="2"/>
      <c r="G627" s="2"/>
      <c r="H627" s="2"/>
      <c r="I627" s="8"/>
    </row>
    <row r="628" spans="3:9" x14ac:dyDescent="0.25">
      <c r="C628" s="3"/>
      <c r="D628" s="3"/>
      <c r="E628" s="2"/>
      <c r="F628" s="2"/>
      <c r="G628" s="2"/>
      <c r="H628" s="2"/>
      <c r="I628" s="8"/>
    </row>
    <row r="629" spans="3:9" x14ac:dyDescent="0.25">
      <c r="C629" s="3"/>
      <c r="D629" s="3"/>
      <c r="E629" s="2"/>
      <c r="F629" s="2"/>
      <c r="G629" s="2"/>
      <c r="H629" s="2"/>
      <c r="I629" s="8"/>
    </row>
    <row r="630" spans="3:9" x14ac:dyDescent="0.25">
      <c r="C630" s="3"/>
      <c r="D630" s="3"/>
      <c r="E630" s="2"/>
      <c r="F630" s="2"/>
      <c r="G630" s="2"/>
      <c r="H630" s="2"/>
      <c r="I630" s="8"/>
    </row>
    <row r="631" spans="3:9" x14ac:dyDescent="0.25">
      <c r="C631" s="3"/>
      <c r="D631" s="3"/>
      <c r="E631" s="2"/>
      <c r="F631" s="2"/>
      <c r="G631" s="2"/>
      <c r="H631" s="2"/>
      <c r="I631" s="8"/>
    </row>
    <row r="632" spans="3:9" x14ac:dyDescent="0.25">
      <c r="C632" s="3"/>
      <c r="D632" s="3"/>
      <c r="E632" s="2"/>
      <c r="F632" s="2"/>
      <c r="G632" s="2"/>
      <c r="H632" s="2"/>
      <c r="I632" s="8"/>
    </row>
    <row r="633" spans="3:9" x14ac:dyDescent="0.25">
      <c r="C633" s="3"/>
      <c r="D633" s="3"/>
      <c r="E633" s="2"/>
      <c r="F633" s="2"/>
      <c r="G633" s="2"/>
      <c r="H633" s="2"/>
      <c r="I633" s="8"/>
    </row>
    <row r="634" spans="3:9" x14ac:dyDescent="0.25">
      <c r="C634" s="3"/>
      <c r="D634" s="3"/>
      <c r="E634" s="2"/>
      <c r="F634" s="2"/>
      <c r="G634" s="2"/>
      <c r="H634" s="2"/>
      <c r="I634" s="8"/>
    </row>
    <row r="635" spans="3:9" x14ac:dyDescent="0.25">
      <c r="C635" s="3"/>
      <c r="D635" s="3"/>
      <c r="E635" s="2"/>
      <c r="F635" s="2"/>
      <c r="G635" s="2"/>
      <c r="H635" s="2"/>
      <c r="I635" s="8"/>
    </row>
    <row r="636" spans="3:9" x14ac:dyDescent="0.25">
      <c r="C636" s="3"/>
      <c r="D636" s="3"/>
      <c r="E636" s="2"/>
      <c r="F636" s="2"/>
      <c r="G636" s="2"/>
      <c r="H636" s="2"/>
      <c r="I636" s="8"/>
    </row>
    <row r="637" spans="3:9" x14ac:dyDescent="0.25">
      <c r="C637" s="3"/>
      <c r="D637" s="3"/>
      <c r="E637" s="2"/>
      <c r="F637" s="2"/>
      <c r="G637" s="2"/>
      <c r="H637" s="2"/>
      <c r="I637" s="8"/>
    </row>
    <row r="638" spans="3:9" x14ac:dyDescent="0.25">
      <c r="C638" s="3"/>
      <c r="D638" s="3"/>
      <c r="E638" s="2"/>
      <c r="F638" s="2"/>
      <c r="G638" s="2"/>
      <c r="H638" s="2"/>
      <c r="I638" s="8"/>
    </row>
    <row r="639" spans="3:9" x14ac:dyDescent="0.25">
      <c r="C639" s="3"/>
      <c r="D639" s="3"/>
      <c r="E639" s="2"/>
      <c r="F639" s="2"/>
      <c r="G639" s="2"/>
      <c r="H639" s="2"/>
      <c r="I639" s="8"/>
    </row>
    <row r="640" spans="3:9" x14ac:dyDescent="0.25">
      <c r="C640" s="3"/>
      <c r="D640" s="3"/>
      <c r="E640" s="2"/>
      <c r="F640" s="2"/>
      <c r="G640" s="2"/>
      <c r="H640" s="2"/>
      <c r="I640" s="8"/>
    </row>
    <row r="641" spans="3:9" x14ac:dyDescent="0.25">
      <c r="C641" s="3"/>
      <c r="D641" s="3"/>
      <c r="E641" s="2"/>
      <c r="F641" s="2"/>
      <c r="G641" s="2"/>
      <c r="H641" s="2"/>
      <c r="I641" s="8"/>
    </row>
    <row r="642" spans="3:9" x14ac:dyDescent="0.25">
      <c r="C642" s="3"/>
      <c r="D642" s="3"/>
      <c r="E642" s="2"/>
      <c r="F642" s="2"/>
      <c r="G642" s="2"/>
      <c r="H642" s="2"/>
      <c r="I642" s="8"/>
    </row>
    <row r="643" spans="3:9" x14ac:dyDescent="0.25">
      <c r="C643" s="3"/>
      <c r="D643" s="3"/>
      <c r="E643" s="2"/>
      <c r="F643" s="2"/>
      <c r="G643" s="2"/>
      <c r="H643" s="2"/>
      <c r="I643" s="8"/>
    </row>
    <row r="644" spans="3:9" x14ac:dyDescent="0.25">
      <c r="C644" s="3"/>
      <c r="D644" s="3"/>
      <c r="E644" s="2"/>
      <c r="F644" s="2"/>
      <c r="G644" s="2"/>
      <c r="H644" s="2"/>
      <c r="I644" s="8"/>
    </row>
    <row r="645" spans="3:9" x14ac:dyDescent="0.25">
      <c r="C645" s="3"/>
      <c r="D645" s="3"/>
      <c r="E645" s="2"/>
      <c r="F645" s="2"/>
      <c r="G645" s="2"/>
      <c r="H645" s="2"/>
      <c r="I645" s="8"/>
    </row>
    <row r="646" spans="3:9" x14ac:dyDescent="0.25">
      <c r="C646" s="3"/>
      <c r="D646" s="3"/>
      <c r="E646" s="2"/>
      <c r="F646" s="2"/>
      <c r="G646" s="2"/>
      <c r="H646" s="2"/>
      <c r="I646" s="8"/>
    </row>
    <row r="647" spans="3:9" x14ac:dyDescent="0.25">
      <c r="C647" s="3"/>
      <c r="D647" s="3"/>
      <c r="E647" s="2"/>
      <c r="F647" s="2"/>
      <c r="G647" s="2"/>
      <c r="H647" s="2"/>
      <c r="I647" s="8"/>
    </row>
    <row r="648" spans="3:9" x14ac:dyDescent="0.25">
      <c r="C648" s="3"/>
      <c r="D648" s="3"/>
      <c r="E648" s="2"/>
      <c r="F648" s="2"/>
      <c r="G648" s="2"/>
      <c r="H648" s="2"/>
      <c r="I648" s="8"/>
    </row>
    <row r="649" spans="3:9" x14ac:dyDescent="0.25">
      <c r="C649" s="3"/>
      <c r="D649" s="3"/>
      <c r="E649" s="2"/>
      <c r="F649" s="2"/>
      <c r="G649" s="2"/>
      <c r="H649" s="2"/>
      <c r="I649" s="8"/>
    </row>
    <row r="650" spans="3:9" x14ac:dyDescent="0.25">
      <c r="C650" s="3"/>
      <c r="D650" s="3"/>
      <c r="E650" s="2"/>
      <c r="F650" s="2"/>
      <c r="G650" s="2"/>
      <c r="H650" s="2"/>
      <c r="I650" s="8"/>
    </row>
    <row r="651" spans="3:9" x14ac:dyDescent="0.25">
      <c r="C651" s="3"/>
      <c r="D651" s="3"/>
      <c r="E651" s="2"/>
      <c r="F651" s="2"/>
      <c r="G651" s="2"/>
      <c r="H651" s="2"/>
      <c r="I651" s="8"/>
    </row>
    <row r="652" spans="3:9" x14ac:dyDescent="0.25">
      <c r="C652" s="3"/>
      <c r="D652" s="3"/>
      <c r="E652" s="2"/>
      <c r="F652" s="2"/>
      <c r="G652" s="2"/>
      <c r="H652" s="2"/>
      <c r="I652" s="8"/>
    </row>
    <row r="653" spans="3:9" x14ac:dyDescent="0.25">
      <c r="C653" s="3"/>
      <c r="D653" s="3"/>
      <c r="E653" s="2"/>
      <c r="F653" s="2"/>
      <c r="G653" s="2"/>
      <c r="H653" s="2"/>
      <c r="I653" s="8"/>
    </row>
    <row r="654" spans="3:9" x14ac:dyDescent="0.25">
      <c r="C654" s="3"/>
      <c r="D654" s="3"/>
      <c r="E654" s="2"/>
      <c r="F654" s="2"/>
      <c r="G654" s="2"/>
      <c r="H654" s="2"/>
      <c r="I654" s="8"/>
    </row>
    <row r="655" spans="3:9" x14ac:dyDescent="0.25">
      <c r="C655" s="3"/>
      <c r="D655" s="3"/>
      <c r="E655" s="2"/>
      <c r="F655" s="2"/>
      <c r="G655" s="2"/>
      <c r="H655" s="2"/>
      <c r="I655" s="8"/>
    </row>
    <row r="656" spans="3:9" x14ac:dyDescent="0.25">
      <c r="C656" s="3"/>
      <c r="D656" s="3"/>
      <c r="E656" s="2"/>
      <c r="F656" s="2"/>
      <c r="G656" s="2"/>
      <c r="H656" s="2"/>
      <c r="I656" s="8"/>
    </row>
    <row r="657" spans="3:9" x14ac:dyDescent="0.25">
      <c r="C657" s="3"/>
      <c r="D657" s="3"/>
      <c r="E657" s="2"/>
      <c r="F657" s="2"/>
      <c r="G657" s="2"/>
      <c r="H657" s="2"/>
      <c r="I657" s="8"/>
    </row>
    <row r="658" spans="3:9" x14ac:dyDescent="0.25">
      <c r="C658" s="3"/>
      <c r="D658" s="3"/>
      <c r="E658" s="2"/>
      <c r="F658" s="2"/>
      <c r="G658" s="2"/>
      <c r="H658" s="2"/>
      <c r="I658" s="8"/>
    </row>
    <row r="659" spans="3:9" x14ac:dyDescent="0.25">
      <c r="C659" s="3"/>
      <c r="D659" s="3"/>
      <c r="E659" s="2"/>
      <c r="F659" s="2"/>
      <c r="G659" s="2"/>
      <c r="H659" s="2"/>
      <c r="I659" s="8"/>
    </row>
    <row r="660" spans="3:9" x14ac:dyDescent="0.25">
      <c r="C660" s="3"/>
      <c r="D660" s="3"/>
      <c r="E660" s="2"/>
      <c r="F660" s="2"/>
      <c r="G660" s="2"/>
      <c r="H660" s="2"/>
      <c r="I660" s="8"/>
    </row>
    <row r="661" spans="3:9" x14ac:dyDescent="0.25">
      <c r="C661" s="3"/>
      <c r="D661" s="3"/>
      <c r="E661" s="2"/>
      <c r="F661" s="2"/>
      <c r="G661" s="2"/>
      <c r="H661" s="2"/>
      <c r="I661" s="8"/>
    </row>
    <row r="662" spans="3:9" x14ac:dyDescent="0.25">
      <c r="C662" s="3"/>
      <c r="D662" s="3"/>
      <c r="E662" s="2"/>
      <c r="F662" s="2"/>
      <c r="G662" s="2"/>
      <c r="H662" s="2"/>
      <c r="I662" s="8"/>
    </row>
    <row r="663" spans="3:9" x14ac:dyDescent="0.25">
      <c r="C663" s="3"/>
      <c r="D663" s="3"/>
      <c r="E663" s="2"/>
      <c r="F663" s="2"/>
      <c r="G663" s="2"/>
      <c r="H663" s="2"/>
      <c r="I663" s="8"/>
    </row>
    <row r="664" spans="3:9" x14ac:dyDescent="0.25">
      <c r="C664" s="3"/>
      <c r="D664" s="3"/>
      <c r="E664" s="2"/>
      <c r="F664" s="2"/>
      <c r="G664" s="2"/>
      <c r="H664" s="2"/>
      <c r="I664" s="8"/>
    </row>
    <row r="665" spans="3:9" x14ac:dyDescent="0.25">
      <c r="C665" s="3"/>
      <c r="D665" s="3"/>
      <c r="E665" s="2"/>
      <c r="F665" s="2"/>
      <c r="G665" s="2"/>
      <c r="H665" s="2"/>
      <c r="I665" s="8"/>
    </row>
    <row r="666" spans="3:9" x14ac:dyDescent="0.25">
      <c r="C666" s="3"/>
      <c r="D666" s="3"/>
      <c r="E666" s="2"/>
      <c r="F666" s="2"/>
      <c r="G666" s="2"/>
      <c r="H666" s="2"/>
      <c r="I666" s="8"/>
    </row>
    <row r="667" spans="3:9" x14ac:dyDescent="0.25">
      <c r="C667" s="3"/>
      <c r="D667" s="3"/>
      <c r="E667" s="2"/>
      <c r="F667" s="2"/>
      <c r="G667" s="2"/>
      <c r="H667" s="2"/>
      <c r="I667" s="8"/>
    </row>
    <row r="668" spans="3:9" x14ac:dyDescent="0.25">
      <c r="C668" s="3"/>
      <c r="D668" s="3"/>
      <c r="E668" s="2"/>
      <c r="F668" s="2"/>
      <c r="G668" s="2"/>
      <c r="H668" s="2"/>
      <c r="I668" s="8"/>
    </row>
    <row r="669" spans="3:9" x14ac:dyDescent="0.25">
      <c r="C669" s="3"/>
      <c r="D669" s="3"/>
      <c r="E669" s="2"/>
      <c r="F669" s="2"/>
      <c r="G669" s="2"/>
      <c r="H669" s="2"/>
      <c r="I669" s="8"/>
    </row>
    <row r="670" spans="3:9" x14ac:dyDescent="0.25">
      <c r="C670" s="3"/>
      <c r="D670" s="3"/>
      <c r="E670" s="2"/>
      <c r="F670" s="2"/>
      <c r="G670" s="2"/>
      <c r="H670" s="2"/>
      <c r="I670" s="8"/>
    </row>
    <row r="671" spans="3:9" x14ac:dyDescent="0.25">
      <c r="C671" s="3"/>
      <c r="D671" s="3"/>
      <c r="E671" s="2"/>
      <c r="F671" s="2"/>
      <c r="G671" s="2"/>
      <c r="H671" s="2"/>
      <c r="I671" s="8"/>
    </row>
    <row r="672" spans="3:9" x14ac:dyDescent="0.25">
      <c r="C672" s="3"/>
      <c r="D672" s="3"/>
      <c r="E672" s="2"/>
      <c r="F672" s="2"/>
      <c r="G672" s="2"/>
      <c r="H672" s="2"/>
      <c r="I672" s="8"/>
    </row>
    <row r="673" spans="3:9" x14ac:dyDescent="0.25">
      <c r="C673" s="3"/>
      <c r="D673" s="3"/>
      <c r="E673" s="2"/>
      <c r="F673" s="2"/>
      <c r="G673" s="2"/>
      <c r="H673" s="2"/>
      <c r="I673" s="8"/>
    </row>
    <row r="674" spans="3:9" x14ac:dyDescent="0.25">
      <c r="C674" s="3"/>
      <c r="D674" s="3"/>
      <c r="E674" s="2"/>
      <c r="F674" s="2"/>
      <c r="G674" s="2"/>
      <c r="H674" s="2"/>
      <c r="I674" s="8"/>
    </row>
    <row r="675" spans="3:9" x14ac:dyDescent="0.25">
      <c r="C675" s="3"/>
      <c r="D675" s="3"/>
      <c r="E675" s="2"/>
      <c r="F675" s="2"/>
      <c r="G675" s="2"/>
      <c r="H675" s="2"/>
      <c r="I675" s="8"/>
    </row>
    <row r="676" spans="3:9" x14ac:dyDescent="0.25">
      <c r="C676" s="3"/>
      <c r="D676" s="3"/>
      <c r="E676" s="2"/>
      <c r="F676" s="2"/>
      <c r="G676" s="2"/>
      <c r="H676" s="2"/>
      <c r="I676" s="8"/>
    </row>
    <row r="677" spans="3:9" x14ac:dyDescent="0.25">
      <c r="C677" s="3"/>
      <c r="D677" s="3"/>
      <c r="E677" s="2"/>
      <c r="F677" s="2"/>
      <c r="G677" s="2"/>
      <c r="H677" s="2"/>
      <c r="I677" s="8"/>
    </row>
    <row r="678" spans="3:9" x14ac:dyDescent="0.25">
      <c r="C678" s="3"/>
      <c r="D678" s="3"/>
      <c r="E678" s="2"/>
      <c r="F678" s="2"/>
      <c r="G678" s="2"/>
      <c r="H678" s="2"/>
      <c r="I678" s="8"/>
    </row>
    <row r="679" spans="3:9" x14ac:dyDescent="0.25">
      <c r="C679" s="3"/>
      <c r="D679" s="3"/>
      <c r="E679" s="2"/>
      <c r="F679" s="2"/>
      <c r="G679" s="2"/>
      <c r="H679" s="2"/>
      <c r="I679" s="8"/>
    </row>
    <row r="680" spans="3:9" x14ac:dyDescent="0.25">
      <c r="C680" s="3"/>
      <c r="D680" s="3"/>
      <c r="E680" s="2"/>
      <c r="F680" s="2"/>
      <c r="G680" s="2"/>
      <c r="H680" s="2"/>
      <c r="I680" s="8"/>
    </row>
    <row r="681" spans="3:9" x14ac:dyDescent="0.25">
      <c r="C681" s="3"/>
      <c r="D681" s="3"/>
      <c r="E681" s="2"/>
      <c r="F681" s="2"/>
      <c r="G681" s="2"/>
      <c r="H681" s="2"/>
      <c r="I681" s="8"/>
    </row>
    <row r="682" spans="3:9" x14ac:dyDescent="0.25">
      <c r="C682" s="3"/>
      <c r="D682" s="3"/>
      <c r="E682" s="2"/>
      <c r="F682" s="2"/>
      <c r="G682" s="2"/>
      <c r="H682" s="2"/>
      <c r="I682" s="8"/>
    </row>
    <row r="683" spans="3:9" x14ac:dyDescent="0.25">
      <c r="C683" s="3"/>
      <c r="D683" s="3"/>
      <c r="E683" s="2"/>
      <c r="F683" s="2"/>
      <c r="G683" s="2"/>
      <c r="H683" s="2"/>
      <c r="I683" s="8"/>
    </row>
    <row r="684" spans="3:9" x14ac:dyDescent="0.25">
      <c r="C684" s="3"/>
      <c r="D684" s="3"/>
      <c r="E684" s="2"/>
      <c r="F684" s="2"/>
      <c r="G684" s="2"/>
      <c r="H684" s="2"/>
      <c r="I684" s="8"/>
    </row>
    <row r="685" spans="3:9" x14ac:dyDescent="0.25">
      <c r="C685" s="3"/>
      <c r="D685" s="3"/>
      <c r="E685" s="2"/>
      <c r="F685" s="2"/>
      <c r="G685" s="2"/>
      <c r="H685" s="2"/>
      <c r="I685" s="8"/>
    </row>
    <row r="686" spans="3:9" x14ac:dyDescent="0.25">
      <c r="C686" s="3"/>
      <c r="D686" s="3"/>
      <c r="E686" s="2"/>
      <c r="F686" s="2"/>
      <c r="G686" s="2"/>
      <c r="H686" s="2"/>
      <c r="I686" s="8"/>
    </row>
    <row r="687" spans="3:9" x14ac:dyDescent="0.25">
      <c r="C687" s="3"/>
      <c r="D687" s="3"/>
      <c r="E687" s="2"/>
      <c r="F687" s="2"/>
      <c r="G687" s="2"/>
      <c r="H687" s="2"/>
      <c r="I687" s="8"/>
    </row>
    <row r="688" spans="3:9" x14ac:dyDescent="0.25">
      <c r="C688" s="3"/>
      <c r="D688" s="3"/>
      <c r="E688" s="2"/>
      <c r="F688" s="2"/>
      <c r="G688" s="2"/>
      <c r="H688" s="2"/>
      <c r="I688" s="8"/>
    </row>
    <row r="689" spans="3:9" x14ac:dyDescent="0.25">
      <c r="C689" s="3"/>
      <c r="D689" s="3"/>
      <c r="E689" s="2"/>
      <c r="F689" s="2"/>
      <c r="G689" s="2"/>
      <c r="H689" s="2"/>
      <c r="I689" s="8"/>
    </row>
    <row r="690" spans="3:9" x14ac:dyDescent="0.25">
      <c r="C690" s="3"/>
      <c r="D690" s="3"/>
      <c r="E690" s="2"/>
      <c r="F690" s="2"/>
      <c r="G690" s="2"/>
      <c r="H690" s="2"/>
      <c r="I690" s="8"/>
    </row>
    <row r="691" spans="3:9" x14ac:dyDescent="0.25">
      <c r="C691" s="3"/>
      <c r="D691" s="3"/>
      <c r="E691" s="2"/>
      <c r="F691" s="2"/>
      <c r="G691" s="2"/>
      <c r="H691" s="2"/>
      <c r="I691" s="8"/>
    </row>
    <row r="692" spans="3:9" x14ac:dyDescent="0.25">
      <c r="C692" s="3"/>
      <c r="D692" s="3"/>
      <c r="E692" s="2"/>
      <c r="F692" s="2"/>
      <c r="G692" s="2"/>
      <c r="H692" s="2"/>
      <c r="I692" s="8"/>
    </row>
    <row r="693" spans="3:9" x14ac:dyDescent="0.25">
      <c r="C693" s="3"/>
      <c r="D693" s="3"/>
      <c r="E693" s="2"/>
      <c r="F693" s="2"/>
      <c r="G693" s="2"/>
      <c r="H693" s="2"/>
      <c r="I693" s="8"/>
    </row>
    <row r="694" spans="3:9" x14ac:dyDescent="0.25">
      <c r="C694" s="3"/>
      <c r="D694" s="3"/>
      <c r="E694" s="2"/>
      <c r="F694" s="2"/>
      <c r="G694" s="2"/>
      <c r="H694" s="2"/>
      <c r="I694" s="8"/>
    </row>
    <row r="695" spans="3:9" x14ac:dyDescent="0.25">
      <c r="C695" s="3"/>
      <c r="D695" s="3"/>
      <c r="E695" s="2"/>
      <c r="F695" s="2"/>
      <c r="G695" s="2"/>
      <c r="H695" s="2"/>
      <c r="I695" s="8"/>
    </row>
    <row r="696" spans="3:9" x14ac:dyDescent="0.25">
      <c r="C696" s="3"/>
      <c r="D696" s="3"/>
      <c r="E696" s="2"/>
      <c r="F696" s="2"/>
      <c r="G696" s="2"/>
      <c r="H696" s="2"/>
      <c r="I696" s="8"/>
    </row>
    <row r="697" spans="3:9" x14ac:dyDescent="0.25">
      <c r="C697" s="3"/>
      <c r="D697" s="3"/>
      <c r="E697" s="2"/>
      <c r="F697" s="2"/>
      <c r="G697" s="2"/>
      <c r="H697" s="2"/>
      <c r="I697" s="8"/>
    </row>
    <row r="698" spans="3:9" x14ac:dyDescent="0.25">
      <c r="C698" s="3"/>
      <c r="D698" s="3"/>
      <c r="E698" s="2"/>
      <c r="F698" s="2"/>
      <c r="G698" s="2"/>
      <c r="H698" s="2"/>
      <c r="I698" s="8"/>
    </row>
    <row r="699" spans="3:9" x14ac:dyDescent="0.25">
      <c r="C699" s="3"/>
      <c r="D699" s="3"/>
      <c r="E699" s="2"/>
      <c r="F699" s="2"/>
      <c r="G699" s="2"/>
      <c r="H699" s="2"/>
      <c r="I699" s="8"/>
    </row>
    <row r="700" spans="3:9" x14ac:dyDescent="0.25">
      <c r="C700" s="3"/>
      <c r="D700" s="3"/>
      <c r="E700" s="2"/>
      <c r="F700" s="2"/>
      <c r="G700" s="2"/>
      <c r="H700" s="2"/>
      <c r="I700" s="8"/>
    </row>
    <row r="701" spans="3:9" x14ac:dyDescent="0.25">
      <c r="C701" s="3"/>
      <c r="D701" s="3"/>
      <c r="E701" s="2"/>
      <c r="F701" s="2"/>
      <c r="G701" s="2"/>
      <c r="H701" s="2"/>
      <c r="I701" s="8"/>
    </row>
    <row r="702" spans="3:9" x14ac:dyDescent="0.25">
      <c r="C702" s="3"/>
      <c r="D702" s="3"/>
      <c r="E702" s="2"/>
      <c r="F702" s="2"/>
      <c r="G702" s="2"/>
      <c r="H702" s="2"/>
      <c r="I702" s="8"/>
    </row>
    <row r="703" spans="3:9" x14ac:dyDescent="0.25">
      <c r="C703" s="3"/>
      <c r="D703" s="3"/>
      <c r="E703" s="2"/>
      <c r="F703" s="2"/>
      <c r="G703" s="2"/>
      <c r="H703" s="2"/>
      <c r="I703" s="8"/>
    </row>
    <row r="704" spans="3:9" x14ac:dyDescent="0.25">
      <c r="C704" s="3"/>
      <c r="D704" s="3"/>
      <c r="E704" s="2"/>
      <c r="F704" s="2"/>
      <c r="G704" s="2"/>
      <c r="H704" s="2"/>
      <c r="I704" s="8"/>
    </row>
    <row r="705" spans="3:9" x14ac:dyDescent="0.25">
      <c r="C705" s="3"/>
      <c r="D705" s="3"/>
      <c r="E705" s="2"/>
      <c r="F705" s="2"/>
      <c r="G705" s="2"/>
      <c r="H705" s="2"/>
      <c r="I705" s="8"/>
    </row>
    <row r="706" spans="3:9" x14ac:dyDescent="0.25">
      <c r="C706" s="3"/>
      <c r="D706" s="3"/>
      <c r="E706" s="2"/>
      <c r="F706" s="2"/>
      <c r="G706" s="2"/>
      <c r="H706" s="2"/>
      <c r="I706" s="8"/>
    </row>
    <row r="707" spans="3:9" x14ac:dyDescent="0.25">
      <c r="C707" s="3"/>
      <c r="D707" s="3"/>
      <c r="E707" s="2"/>
      <c r="F707" s="2"/>
      <c r="G707" s="2"/>
      <c r="H707" s="2"/>
      <c r="I707" s="8"/>
    </row>
    <row r="708" spans="3:9" x14ac:dyDescent="0.25">
      <c r="C708" s="3"/>
      <c r="D708" s="3"/>
      <c r="E708" s="2"/>
      <c r="F708" s="2"/>
      <c r="G708" s="2"/>
      <c r="H708" s="2"/>
      <c r="I708" s="8"/>
    </row>
    <row r="709" spans="3:9" x14ac:dyDescent="0.25">
      <c r="C709" s="3"/>
      <c r="D709" s="3"/>
      <c r="E709" s="2"/>
      <c r="F709" s="2"/>
      <c r="G709" s="2"/>
      <c r="H709" s="2"/>
      <c r="I709" s="8"/>
    </row>
    <row r="710" spans="3:9" x14ac:dyDescent="0.25">
      <c r="C710" s="3"/>
      <c r="D710" s="3"/>
      <c r="E710" s="2"/>
      <c r="F710" s="2"/>
      <c r="G710" s="2"/>
      <c r="H710" s="2"/>
      <c r="I710" s="8"/>
    </row>
    <row r="711" spans="3:9" x14ac:dyDescent="0.25">
      <c r="C711" s="3"/>
      <c r="D711" s="3"/>
      <c r="E711" s="2"/>
      <c r="F711" s="2"/>
      <c r="G711" s="2"/>
      <c r="H711" s="2"/>
      <c r="I711" s="8"/>
    </row>
    <row r="712" spans="3:9" x14ac:dyDescent="0.25">
      <c r="C712" s="3"/>
      <c r="D712" s="3"/>
      <c r="E712" s="2"/>
      <c r="F712" s="2"/>
      <c r="G712" s="2"/>
      <c r="H712" s="2"/>
      <c r="I712" s="8"/>
    </row>
    <row r="713" spans="3:9" x14ac:dyDescent="0.25">
      <c r="C713" s="3"/>
      <c r="D713" s="3"/>
      <c r="E713" s="2"/>
      <c r="F713" s="2"/>
      <c r="G713" s="2"/>
      <c r="H713" s="2"/>
      <c r="I713" s="8"/>
    </row>
    <row r="714" spans="3:9" x14ac:dyDescent="0.25">
      <c r="C714" s="3"/>
      <c r="D714" s="3"/>
      <c r="E714" s="2"/>
      <c r="F714" s="2"/>
      <c r="G714" s="2"/>
      <c r="H714" s="2"/>
      <c r="I714" s="8"/>
    </row>
    <row r="715" spans="3:9" x14ac:dyDescent="0.25">
      <c r="C715" s="3"/>
      <c r="D715" s="3"/>
      <c r="E715" s="2"/>
      <c r="F715" s="2"/>
      <c r="G715" s="2"/>
      <c r="H715" s="2"/>
      <c r="I715" s="8"/>
    </row>
    <row r="716" spans="3:9" x14ac:dyDescent="0.25">
      <c r="C716" s="3"/>
      <c r="D716" s="3"/>
      <c r="E716" s="2"/>
      <c r="F716" s="2"/>
      <c r="G716" s="2"/>
      <c r="H716" s="2"/>
      <c r="I716" s="8"/>
    </row>
    <row r="717" spans="3:9" x14ac:dyDescent="0.25">
      <c r="C717" s="3"/>
      <c r="D717" s="3"/>
      <c r="E717" s="2"/>
      <c r="F717" s="2"/>
      <c r="G717" s="2"/>
      <c r="H717" s="2"/>
      <c r="I717" s="8"/>
    </row>
    <row r="718" spans="3:9" x14ac:dyDescent="0.25">
      <c r="C718" s="3"/>
      <c r="D718" s="3"/>
      <c r="E718" s="2"/>
      <c r="F718" s="2"/>
      <c r="G718" s="2"/>
      <c r="H718" s="2"/>
      <c r="I718" s="8"/>
    </row>
    <row r="719" spans="3:9" x14ac:dyDescent="0.25">
      <c r="C719" s="3"/>
      <c r="D719" s="3"/>
      <c r="E719" s="2"/>
      <c r="F719" s="2"/>
      <c r="G719" s="2"/>
      <c r="H719" s="2"/>
      <c r="I719" s="8"/>
    </row>
    <row r="720" spans="3:9" x14ac:dyDescent="0.25">
      <c r="C720" s="3"/>
      <c r="D720" s="3"/>
      <c r="E720" s="2"/>
      <c r="F720" s="2"/>
      <c r="G720" s="2"/>
      <c r="H720" s="2"/>
      <c r="I720" s="8"/>
    </row>
    <row r="721" spans="3:9" x14ac:dyDescent="0.25">
      <c r="C721" s="3"/>
      <c r="D721" s="3"/>
      <c r="E721" s="2"/>
      <c r="F721" s="2"/>
      <c r="G721" s="2"/>
      <c r="H721" s="2"/>
      <c r="I721" s="8"/>
    </row>
    <row r="722" spans="3:9" x14ac:dyDescent="0.25">
      <c r="C722" s="3"/>
      <c r="D722" s="3"/>
      <c r="E722" s="2"/>
      <c r="F722" s="2"/>
      <c r="G722" s="2"/>
      <c r="H722" s="2"/>
      <c r="I722" s="8"/>
    </row>
    <row r="723" spans="3:9" x14ac:dyDescent="0.25">
      <c r="C723" s="3"/>
      <c r="D723" s="3"/>
      <c r="E723" s="2"/>
      <c r="F723" s="2"/>
      <c r="G723" s="2"/>
      <c r="H723" s="2"/>
      <c r="I723" s="8"/>
    </row>
    <row r="724" spans="3:9" x14ac:dyDescent="0.25">
      <c r="C724" s="3"/>
      <c r="D724" s="3"/>
      <c r="E724" s="2"/>
      <c r="F724" s="2"/>
      <c r="G724" s="2"/>
      <c r="H724" s="2"/>
      <c r="I724" s="8"/>
    </row>
    <row r="725" spans="3:9" x14ac:dyDescent="0.25">
      <c r="C725" s="3"/>
      <c r="D725" s="3"/>
      <c r="E725" s="2"/>
      <c r="F725" s="2"/>
      <c r="G725" s="2"/>
      <c r="H725" s="2"/>
      <c r="I725" s="8"/>
    </row>
    <row r="726" spans="3:9" x14ac:dyDescent="0.25">
      <c r="C726" s="3"/>
      <c r="D726" s="3"/>
      <c r="E726" s="2"/>
      <c r="F726" s="2"/>
      <c r="G726" s="2"/>
      <c r="H726" s="2"/>
      <c r="I726" s="8"/>
    </row>
    <row r="727" spans="3:9" x14ac:dyDescent="0.25">
      <c r="C727" s="3"/>
      <c r="D727" s="3"/>
      <c r="E727" s="2"/>
      <c r="F727" s="2"/>
      <c r="G727" s="2"/>
      <c r="H727" s="2"/>
      <c r="I727" s="8"/>
    </row>
    <row r="728" spans="3:9" x14ac:dyDescent="0.25">
      <c r="C728" s="3"/>
      <c r="D728" s="3"/>
      <c r="E728" s="2"/>
      <c r="F728" s="2"/>
      <c r="G728" s="2"/>
      <c r="H728" s="2"/>
      <c r="I728" s="8"/>
    </row>
    <row r="729" spans="3:9" x14ac:dyDescent="0.25">
      <c r="C729" s="3"/>
      <c r="D729" s="3"/>
      <c r="E729" s="2"/>
      <c r="F729" s="2"/>
      <c r="G729" s="2"/>
      <c r="H729" s="2"/>
      <c r="I729" s="8"/>
    </row>
    <row r="730" spans="3:9" x14ac:dyDescent="0.25">
      <c r="C730" s="3"/>
      <c r="D730" s="3"/>
      <c r="E730" s="2"/>
      <c r="F730" s="2"/>
      <c r="G730" s="2"/>
      <c r="H730" s="2"/>
      <c r="I730" s="8"/>
    </row>
    <row r="731" spans="3:9" x14ac:dyDescent="0.25">
      <c r="C731" s="3"/>
      <c r="D731" s="3"/>
      <c r="E731" s="2"/>
      <c r="F731" s="2"/>
      <c r="G731" s="2"/>
      <c r="H731" s="2"/>
      <c r="I731" s="8"/>
    </row>
    <row r="732" spans="3:9" x14ac:dyDescent="0.25">
      <c r="C732" s="3"/>
      <c r="D732" s="3"/>
      <c r="E732" s="2"/>
      <c r="F732" s="2"/>
      <c r="G732" s="2"/>
      <c r="H732" s="2"/>
      <c r="I732" s="8"/>
    </row>
    <row r="733" spans="3:9" x14ac:dyDescent="0.25">
      <c r="C733" s="3"/>
      <c r="D733" s="3"/>
      <c r="E733" s="2"/>
      <c r="F733" s="2"/>
      <c r="G733" s="2"/>
      <c r="H733" s="2"/>
      <c r="I733" s="8"/>
    </row>
    <row r="734" spans="3:9" x14ac:dyDescent="0.25">
      <c r="C734" s="3"/>
      <c r="D734" s="3"/>
      <c r="E734" s="2"/>
      <c r="F734" s="2"/>
      <c r="G734" s="2"/>
      <c r="H734" s="2"/>
      <c r="I734" s="8"/>
    </row>
    <row r="735" spans="3:9" x14ac:dyDescent="0.25">
      <c r="C735" s="3"/>
      <c r="D735" s="3"/>
      <c r="E735" s="2"/>
      <c r="F735" s="2"/>
      <c r="G735" s="2"/>
      <c r="H735" s="2"/>
      <c r="I735" s="8"/>
    </row>
    <row r="736" spans="3:9" x14ac:dyDescent="0.25">
      <c r="C736" s="3"/>
      <c r="D736" s="3"/>
      <c r="E736" s="2"/>
      <c r="F736" s="2"/>
      <c r="G736" s="2"/>
      <c r="H736" s="2"/>
      <c r="I736" s="8"/>
    </row>
    <row r="737" spans="3:9" x14ac:dyDescent="0.25">
      <c r="C737" s="3"/>
      <c r="D737" s="3"/>
      <c r="E737" s="2"/>
      <c r="F737" s="2"/>
      <c r="G737" s="2"/>
      <c r="H737" s="2"/>
      <c r="I737" s="8"/>
    </row>
    <row r="738" spans="3:9" x14ac:dyDescent="0.25">
      <c r="C738" s="3"/>
      <c r="D738" s="3"/>
      <c r="E738" s="2"/>
      <c r="F738" s="2"/>
      <c r="G738" s="2"/>
      <c r="H738" s="2"/>
      <c r="I738" s="8"/>
    </row>
    <row r="739" spans="3:9" x14ac:dyDescent="0.25">
      <c r="C739" s="3"/>
      <c r="D739" s="3"/>
      <c r="E739" s="2"/>
      <c r="F739" s="2"/>
      <c r="G739" s="2"/>
      <c r="H739" s="2"/>
      <c r="I739" s="8"/>
    </row>
    <row r="740" spans="3:9" x14ac:dyDescent="0.25">
      <c r="C740" s="3"/>
      <c r="D740" s="3"/>
      <c r="E740" s="2"/>
      <c r="F740" s="2"/>
      <c r="G740" s="2"/>
      <c r="H740" s="2"/>
      <c r="I740" s="8"/>
    </row>
    <row r="741" spans="3:9" x14ac:dyDescent="0.25">
      <c r="C741" s="3"/>
      <c r="D741" s="3"/>
      <c r="E741" s="2"/>
      <c r="F741" s="2"/>
      <c r="G741" s="2"/>
      <c r="H741" s="2"/>
      <c r="I741" s="8"/>
    </row>
    <row r="742" spans="3:9" x14ac:dyDescent="0.25">
      <c r="C742" s="3"/>
      <c r="D742" s="3"/>
      <c r="E742" s="2"/>
      <c r="F742" s="2"/>
      <c r="G742" s="2"/>
      <c r="H742" s="2"/>
      <c r="I742" s="8"/>
    </row>
    <row r="743" spans="3:9" x14ac:dyDescent="0.25">
      <c r="C743" s="3"/>
      <c r="D743" s="3"/>
      <c r="E743" s="2"/>
      <c r="F743" s="2"/>
      <c r="G743" s="2"/>
      <c r="H743" s="2"/>
      <c r="I743" s="8"/>
    </row>
    <row r="744" spans="3:9" x14ac:dyDescent="0.25">
      <c r="C744" s="3"/>
      <c r="D744" s="3"/>
      <c r="E744" s="2"/>
      <c r="F744" s="2"/>
      <c r="G744" s="2"/>
      <c r="H744" s="2"/>
      <c r="I744" s="8"/>
    </row>
    <row r="745" spans="3:9" x14ac:dyDescent="0.25">
      <c r="C745" s="3"/>
      <c r="D745" s="3"/>
      <c r="E745" s="2"/>
      <c r="F745" s="2"/>
      <c r="G745" s="2"/>
      <c r="H745" s="2"/>
      <c r="I745" s="8"/>
    </row>
    <row r="746" spans="3:9" x14ac:dyDescent="0.25">
      <c r="C746" s="3"/>
      <c r="D746" s="3"/>
      <c r="E746" s="2"/>
      <c r="F746" s="2"/>
      <c r="G746" s="2"/>
      <c r="H746" s="2"/>
      <c r="I746" s="8"/>
    </row>
    <row r="747" spans="3:9" x14ac:dyDescent="0.25">
      <c r="C747" s="3"/>
      <c r="D747" s="3"/>
      <c r="E747" s="2"/>
      <c r="F747" s="2"/>
      <c r="G747" s="2"/>
      <c r="H747" s="2"/>
      <c r="I747" s="8"/>
    </row>
    <row r="748" spans="3:9" x14ac:dyDescent="0.25">
      <c r="C748" s="3"/>
      <c r="D748" s="3"/>
      <c r="E748" s="2"/>
      <c r="F748" s="2"/>
      <c r="G748" s="2"/>
      <c r="H748" s="2"/>
      <c r="I748" s="8"/>
    </row>
    <row r="749" spans="3:9" x14ac:dyDescent="0.25">
      <c r="C749" s="3"/>
      <c r="D749" s="3"/>
      <c r="E749" s="2"/>
      <c r="F749" s="2"/>
      <c r="G749" s="2"/>
      <c r="H749" s="2"/>
      <c r="I749" s="8"/>
    </row>
    <row r="750" spans="3:9" x14ac:dyDescent="0.25">
      <c r="C750" s="3"/>
      <c r="D750" s="3"/>
      <c r="E750" s="2"/>
      <c r="F750" s="2"/>
      <c r="G750" s="2"/>
      <c r="H750" s="2"/>
      <c r="I750" s="8"/>
    </row>
    <row r="751" spans="3:9" x14ac:dyDescent="0.25">
      <c r="C751" s="3"/>
      <c r="D751" s="3"/>
      <c r="E751" s="2"/>
      <c r="F751" s="2"/>
      <c r="G751" s="2"/>
      <c r="H751" s="2"/>
      <c r="I751" s="8"/>
    </row>
    <row r="752" spans="3:9" x14ac:dyDescent="0.25">
      <c r="C752" s="3"/>
      <c r="D752" s="3"/>
      <c r="E752" s="2"/>
      <c r="F752" s="2"/>
      <c r="G752" s="2"/>
      <c r="H752" s="2"/>
      <c r="I752" s="8"/>
    </row>
    <row r="753" spans="3:9" x14ac:dyDescent="0.25">
      <c r="C753" s="3"/>
      <c r="D753" s="3"/>
      <c r="E753" s="2"/>
      <c r="F753" s="2"/>
      <c r="G753" s="2"/>
      <c r="H753" s="2"/>
      <c r="I753" s="8"/>
    </row>
    <row r="754" spans="3:9" x14ac:dyDescent="0.25">
      <c r="C754" s="3"/>
      <c r="D754" s="3"/>
      <c r="E754" s="2"/>
      <c r="F754" s="2"/>
      <c r="G754" s="2"/>
      <c r="H754" s="2"/>
      <c r="I754" s="8"/>
    </row>
    <row r="755" spans="3:9" x14ac:dyDescent="0.25">
      <c r="C755" s="3"/>
      <c r="D755" s="3"/>
      <c r="E755" s="2"/>
      <c r="F755" s="2"/>
      <c r="G755" s="2"/>
      <c r="H755" s="2"/>
      <c r="I755" s="8"/>
    </row>
    <row r="756" spans="3:9" x14ac:dyDescent="0.25">
      <c r="C756" s="3"/>
      <c r="D756" s="3"/>
      <c r="E756" s="2"/>
      <c r="F756" s="2"/>
      <c r="G756" s="2"/>
      <c r="H756" s="2"/>
      <c r="I756" s="8"/>
    </row>
    <row r="757" spans="3:9" x14ac:dyDescent="0.25">
      <c r="C757" s="3"/>
      <c r="D757" s="3"/>
      <c r="E757" s="2"/>
      <c r="F757" s="2"/>
      <c r="G757" s="2"/>
      <c r="H757" s="2"/>
      <c r="I757" s="8"/>
    </row>
    <row r="758" spans="3:9" x14ac:dyDescent="0.25">
      <c r="C758" s="3"/>
      <c r="D758" s="3"/>
      <c r="E758" s="2"/>
      <c r="F758" s="2"/>
      <c r="G758" s="2"/>
      <c r="H758" s="2"/>
      <c r="I758" s="8"/>
    </row>
    <row r="759" spans="3:9" x14ac:dyDescent="0.25">
      <c r="C759" s="3"/>
      <c r="D759" s="3"/>
      <c r="E759" s="2"/>
      <c r="F759" s="2"/>
      <c r="G759" s="2"/>
      <c r="H759" s="2"/>
      <c r="I759" s="8"/>
    </row>
    <row r="760" spans="3:9" x14ac:dyDescent="0.25">
      <c r="C760" s="3"/>
      <c r="D760" s="3"/>
      <c r="E760" s="2"/>
      <c r="F760" s="2"/>
      <c r="G760" s="2"/>
      <c r="H760" s="2"/>
      <c r="I760" s="8"/>
    </row>
    <row r="761" spans="3:9" x14ac:dyDescent="0.25">
      <c r="C761" s="3"/>
      <c r="D761" s="3"/>
      <c r="E761" s="2"/>
      <c r="F761" s="2"/>
      <c r="G761" s="2"/>
      <c r="H761" s="2"/>
      <c r="I761" s="8"/>
    </row>
    <row r="762" spans="3:9" x14ac:dyDescent="0.25">
      <c r="C762" s="3"/>
      <c r="D762" s="3"/>
      <c r="E762" s="2"/>
      <c r="F762" s="2"/>
      <c r="G762" s="2"/>
      <c r="H762" s="2"/>
      <c r="I762" s="8"/>
    </row>
    <row r="763" spans="3:9" x14ac:dyDescent="0.25">
      <c r="C763" s="3"/>
      <c r="D763" s="3"/>
      <c r="E763" s="2"/>
      <c r="F763" s="2"/>
      <c r="G763" s="2"/>
      <c r="H763" s="2"/>
      <c r="I763" s="8"/>
    </row>
    <row r="764" spans="3:9" x14ac:dyDescent="0.25">
      <c r="C764" s="3"/>
      <c r="D764" s="3"/>
      <c r="E764" s="2"/>
      <c r="F764" s="2"/>
      <c r="G764" s="2"/>
      <c r="H764" s="2"/>
      <c r="I764" s="8"/>
    </row>
    <row r="765" spans="3:9" x14ac:dyDescent="0.25">
      <c r="C765" s="3"/>
      <c r="D765" s="3"/>
      <c r="E765" s="2"/>
      <c r="F765" s="2"/>
      <c r="G765" s="2"/>
      <c r="H765" s="2"/>
      <c r="I765" s="8"/>
    </row>
    <row r="766" spans="3:9" x14ac:dyDescent="0.25">
      <c r="C766" s="3"/>
      <c r="D766" s="3"/>
      <c r="E766" s="2"/>
      <c r="F766" s="2"/>
      <c r="G766" s="2"/>
      <c r="H766" s="2"/>
      <c r="I766" s="8"/>
    </row>
    <row r="767" spans="3:9" x14ac:dyDescent="0.25">
      <c r="C767" s="3"/>
      <c r="D767" s="3"/>
      <c r="E767" s="2"/>
      <c r="F767" s="2"/>
      <c r="G767" s="2"/>
      <c r="H767" s="2"/>
      <c r="I767" s="8"/>
    </row>
    <row r="768" spans="3:9" x14ac:dyDescent="0.25">
      <c r="C768" s="3"/>
      <c r="D768" s="3"/>
      <c r="E768" s="2"/>
      <c r="F768" s="2"/>
      <c r="G768" s="2"/>
      <c r="H768" s="2"/>
      <c r="I768" s="8"/>
    </row>
    <row r="769" spans="3:9" x14ac:dyDescent="0.25">
      <c r="C769" s="3"/>
      <c r="D769" s="3"/>
      <c r="E769" s="2"/>
      <c r="F769" s="2"/>
      <c r="G769" s="2"/>
      <c r="H769" s="2"/>
      <c r="I769" s="8"/>
    </row>
    <row r="770" spans="3:9" x14ac:dyDescent="0.25">
      <c r="C770" s="3"/>
      <c r="D770" s="3"/>
      <c r="E770" s="2"/>
      <c r="F770" s="2"/>
      <c r="G770" s="2"/>
      <c r="H770" s="2"/>
      <c r="I770" s="8"/>
    </row>
    <row r="771" spans="3:9" x14ac:dyDescent="0.25">
      <c r="C771" s="3"/>
      <c r="D771" s="3"/>
      <c r="E771" s="2"/>
      <c r="F771" s="2"/>
      <c r="G771" s="2"/>
      <c r="H771" s="2"/>
      <c r="I771" s="8"/>
    </row>
    <row r="772" spans="3:9" x14ac:dyDescent="0.25">
      <c r="C772" s="3"/>
      <c r="D772" s="3"/>
      <c r="E772" s="2"/>
      <c r="F772" s="2"/>
      <c r="G772" s="2"/>
      <c r="H772" s="2"/>
      <c r="I772" s="8"/>
    </row>
    <row r="773" spans="3:9" x14ac:dyDescent="0.25">
      <c r="C773" s="3"/>
      <c r="D773" s="3"/>
      <c r="E773" s="2"/>
      <c r="F773" s="2"/>
      <c r="G773" s="2"/>
      <c r="H773" s="2"/>
      <c r="I773" s="8"/>
    </row>
    <row r="774" spans="3:9" x14ac:dyDescent="0.25">
      <c r="C774" s="3"/>
      <c r="D774" s="3"/>
      <c r="E774" s="2"/>
      <c r="F774" s="2"/>
      <c r="G774" s="2"/>
      <c r="H774" s="2"/>
      <c r="I774" s="8"/>
    </row>
    <row r="775" spans="3:9" x14ac:dyDescent="0.25">
      <c r="C775" s="3"/>
      <c r="D775" s="3"/>
      <c r="E775" s="2"/>
      <c r="F775" s="2"/>
      <c r="G775" s="2"/>
      <c r="H775" s="2"/>
      <c r="I775" s="8"/>
    </row>
    <row r="776" spans="3:9" x14ac:dyDescent="0.25">
      <c r="C776" s="3"/>
      <c r="D776" s="3"/>
      <c r="E776" s="2"/>
      <c r="F776" s="2"/>
      <c r="G776" s="2"/>
      <c r="H776" s="2"/>
      <c r="I776" s="8"/>
    </row>
    <row r="777" spans="3:9" x14ac:dyDescent="0.25">
      <c r="C777" s="3"/>
      <c r="D777" s="3"/>
      <c r="E777" s="2"/>
      <c r="F777" s="2"/>
      <c r="G777" s="2"/>
      <c r="H777" s="2"/>
      <c r="I777" s="8"/>
    </row>
    <row r="778" spans="3:9" x14ac:dyDescent="0.25">
      <c r="C778" s="3"/>
      <c r="D778" s="3"/>
      <c r="E778" s="2"/>
      <c r="F778" s="2"/>
      <c r="G778" s="2"/>
      <c r="H778" s="2"/>
      <c r="I778" s="8"/>
    </row>
    <row r="779" spans="3:9" x14ac:dyDescent="0.25">
      <c r="C779" s="3"/>
      <c r="D779" s="3"/>
      <c r="E779" s="2"/>
      <c r="F779" s="2"/>
      <c r="G779" s="2"/>
      <c r="H779" s="2"/>
      <c r="I779" s="8"/>
    </row>
    <row r="780" spans="3:9" x14ac:dyDescent="0.25">
      <c r="C780" s="3"/>
      <c r="D780" s="3"/>
      <c r="E780" s="2"/>
      <c r="F780" s="2"/>
      <c r="G780" s="2"/>
      <c r="H780" s="2"/>
      <c r="I780" s="8"/>
    </row>
    <row r="781" spans="3:9" x14ac:dyDescent="0.25">
      <c r="C781" s="3"/>
      <c r="D781" s="3"/>
      <c r="E781" s="2"/>
      <c r="F781" s="2"/>
      <c r="G781" s="2"/>
      <c r="H781" s="2"/>
      <c r="I781" s="8"/>
    </row>
    <row r="782" spans="3:9" x14ac:dyDescent="0.25">
      <c r="C782" s="3"/>
      <c r="D782" s="3"/>
      <c r="E782" s="2"/>
      <c r="F782" s="2"/>
      <c r="G782" s="2"/>
      <c r="H782" s="2"/>
      <c r="I782" s="8"/>
    </row>
    <row r="783" spans="3:9" x14ac:dyDescent="0.25">
      <c r="C783" s="3"/>
      <c r="D783" s="3"/>
      <c r="E783" s="2"/>
      <c r="F783" s="2"/>
      <c r="G783" s="2"/>
      <c r="H783" s="2"/>
      <c r="I783" s="8"/>
    </row>
    <row r="784" spans="3:9" x14ac:dyDescent="0.25">
      <c r="C784" s="3"/>
      <c r="D784" s="3"/>
      <c r="E784" s="2"/>
      <c r="F784" s="2"/>
      <c r="G784" s="2"/>
      <c r="H784" s="2"/>
      <c r="I784" s="8"/>
    </row>
    <row r="785" spans="3:9" x14ac:dyDescent="0.25">
      <c r="C785" s="3"/>
      <c r="D785" s="3"/>
      <c r="E785" s="2"/>
      <c r="F785" s="2"/>
      <c r="G785" s="2"/>
      <c r="H785" s="2"/>
      <c r="I785" s="8"/>
    </row>
    <row r="786" spans="3:9" x14ac:dyDescent="0.25">
      <c r="C786" s="3"/>
      <c r="D786" s="3"/>
      <c r="E786" s="2"/>
      <c r="F786" s="2"/>
      <c r="G786" s="2"/>
      <c r="H786" s="2"/>
      <c r="I786" s="8"/>
    </row>
    <row r="787" spans="3:9" x14ac:dyDescent="0.25">
      <c r="C787" s="3"/>
      <c r="D787" s="3"/>
      <c r="E787" s="2"/>
      <c r="F787" s="2"/>
      <c r="G787" s="2"/>
      <c r="H787" s="2"/>
      <c r="I787" s="8"/>
    </row>
    <row r="788" spans="3:9" x14ac:dyDescent="0.25">
      <c r="C788" s="3"/>
      <c r="D788" s="3"/>
      <c r="E788" s="2"/>
      <c r="F788" s="2"/>
      <c r="G788" s="2"/>
      <c r="H788" s="2"/>
      <c r="I788" s="8"/>
    </row>
    <row r="789" spans="3:9" x14ac:dyDescent="0.25">
      <c r="C789" s="3"/>
      <c r="D789" s="3"/>
      <c r="E789" s="2"/>
      <c r="F789" s="2"/>
      <c r="G789" s="2"/>
      <c r="H789" s="2"/>
      <c r="I789" s="8"/>
    </row>
    <row r="790" spans="3:9" x14ac:dyDescent="0.25">
      <c r="C790" s="3"/>
      <c r="D790" s="3"/>
      <c r="E790" s="2"/>
      <c r="F790" s="2"/>
      <c r="G790" s="2"/>
      <c r="H790" s="2"/>
      <c r="I790" s="8"/>
    </row>
    <row r="791" spans="3:9" x14ac:dyDescent="0.25">
      <c r="C791" s="3"/>
      <c r="D791" s="3"/>
      <c r="E791" s="2"/>
      <c r="F791" s="2"/>
      <c r="G791" s="2"/>
      <c r="H791" s="2"/>
      <c r="I791" s="8"/>
    </row>
    <row r="792" spans="3:9" x14ac:dyDescent="0.25">
      <c r="C792" s="3"/>
      <c r="D792" s="3"/>
      <c r="E792" s="2"/>
      <c r="F792" s="2"/>
      <c r="G792" s="2"/>
      <c r="H792" s="2"/>
      <c r="I792" s="8"/>
    </row>
    <row r="793" spans="3:9" x14ac:dyDescent="0.25">
      <c r="C793" s="3"/>
      <c r="D793" s="3"/>
      <c r="E793" s="2"/>
      <c r="F793" s="2"/>
      <c r="G793" s="2"/>
      <c r="H793" s="2"/>
      <c r="I793" s="8"/>
    </row>
    <row r="794" spans="3:9" x14ac:dyDescent="0.25">
      <c r="C794" s="3"/>
      <c r="D794" s="3"/>
      <c r="E794" s="2"/>
      <c r="F794" s="2"/>
      <c r="G794" s="2"/>
      <c r="H794" s="2"/>
      <c r="I794" s="8"/>
    </row>
    <row r="795" spans="3:9" x14ac:dyDescent="0.25">
      <c r="C795" s="3"/>
      <c r="D795" s="3"/>
      <c r="E795" s="2"/>
      <c r="F795" s="2"/>
      <c r="G795" s="2"/>
      <c r="H795" s="2"/>
      <c r="I795" s="8"/>
    </row>
    <row r="796" spans="3:9" x14ac:dyDescent="0.25">
      <c r="C796" s="3"/>
      <c r="D796" s="3"/>
      <c r="E796" s="2"/>
      <c r="F796" s="2"/>
      <c r="G796" s="2"/>
      <c r="H796" s="2"/>
      <c r="I796" s="8"/>
    </row>
    <row r="797" spans="3:9" x14ac:dyDescent="0.25">
      <c r="C797" s="3"/>
      <c r="D797" s="3"/>
      <c r="E797" s="2"/>
      <c r="F797" s="2"/>
      <c r="G797" s="2"/>
      <c r="H797" s="2"/>
      <c r="I797" s="8"/>
    </row>
    <row r="798" spans="3:9" x14ac:dyDescent="0.25">
      <c r="C798" s="3"/>
      <c r="D798" s="3"/>
      <c r="E798" s="2"/>
      <c r="F798" s="2"/>
      <c r="G798" s="2"/>
      <c r="H798" s="2"/>
      <c r="I798" s="8"/>
    </row>
    <row r="799" spans="3:9" x14ac:dyDescent="0.25">
      <c r="C799" s="3"/>
      <c r="D799" s="3"/>
      <c r="E799" s="2"/>
      <c r="F799" s="2"/>
      <c r="G799" s="2"/>
      <c r="H799" s="2"/>
      <c r="I799" s="8"/>
    </row>
    <row r="800" spans="3:9" x14ac:dyDescent="0.25">
      <c r="C800" s="3"/>
      <c r="D800" s="3"/>
      <c r="E800" s="2"/>
      <c r="F800" s="2"/>
      <c r="G800" s="2"/>
      <c r="H800" s="2"/>
      <c r="I800" s="8"/>
    </row>
    <row r="801" spans="3:9" x14ac:dyDescent="0.25">
      <c r="C801" s="3"/>
      <c r="D801" s="3"/>
      <c r="E801" s="2"/>
      <c r="F801" s="2"/>
      <c r="G801" s="2"/>
      <c r="H801" s="2"/>
      <c r="I801" s="8"/>
    </row>
    <row r="802" spans="3:9" x14ac:dyDescent="0.25">
      <c r="C802" s="3"/>
      <c r="D802" s="3"/>
      <c r="E802" s="2"/>
      <c r="F802" s="2"/>
      <c r="G802" s="2"/>
      <c r="H802" s="2"/>
      <c r="I802" s="8"/>
    </row>
    <row r="803" spans="3:9" x14ac:dyDescent="0.25">
      <c r="C803" s="3"/>
      <c r="D803" s="3"/>
      <c r="E803" s="2"/>
      <c r="F803" s="2"/>
      <c r="G803" s="2"/>
      <c r="H803" s="2"/>
      <c r="I803" s="8"/>
    </row>
    <row r="804" spans="3:9" x14ac:dyDescent="0.25">
      <c r="C804" s="3"/>
      <c r="D804" s="3"/>
      <c r="E804" s="2"/>
      <c r="F804" s="2"/>
      <c r="G804" s="2"/>
      <c r="H804" s="2"/>
      <c r="I804" s="8"/>
    </row>
    <row r="805" spans="3:9" x14ac:dyDescent="0.25">
      <c r="C805" s="3"/>
      <c r="D805" s="3"/>
      <c r="E805" s="2"/>
      <c r="F805" s="2"/>
      <c r="G805" s="2"/>
      <c r="H805" s="2"/>
      <c r="I805" s="8"/>
    </row>
    <row r="806" spans="3:9" x14ac:dyDescent="0.25">
      <c r="C806" s="3"/>
      <c r="D806" s="3"/>
      <c r="E806" s="2"/>
      <c r="F806" s="2"/>
      <c r="G806" s="2"/>
      <c r="H806" s="2"/>
      <c r="I806" s="8"/>
    </row>
    <row r="807" spans="3:9" x14ac:dyDescent="0.25">
      <c r="C807" s="3"/>
      <c r="D807" s="3"/>
      <c r="E807" s="2"/>
      <c r="F807" s="2"/>
      <c r="G807" s="2"/>
      <c r="H807" s="2"/>
      <c r="I807" s="8"/>
    </row>
    <row r="808" spans="3:9" x14ac:dyDescent="0.25">
      <c r="C808" s="3"/>
      <c r="D808" s="3"/>
      <c r="E808" s="2"/>
      <c r="F808" s="2"/>
      <c r="G808" s="2"/>
      <c r="H808" s="2"/>
      <c r="I808" s="8"/>
    </row>
    <row r="809" spans="3:9" x14ac:dyDescent="0.25">
      <c r="C809" s="3"/>
      <c r="D809" s="3"/>
      <c r="E809" s="2"/>
      <c r="F809" s="2"/>
      <c r="G809" s="2"/>
      <c r="H809" s="2"/>
      <c r="I809" s="8"/>
    </row>
    <row r="810" spans="3:9" x14ac:dyDescent="0.25">
      <c r="C810" s="3"/>
      <c r="D810" s="3"/>
      <c r="E810" s="2"/>
      <c r="F810" s="2"/>
      <c r="G810" s="2"/>
      <c r="H810" s="2"/>
      <c r="I810" s="8"/>
    </row>
    <row r="811" spans="3:9" x14ac:dyDescent="0.25">
      <c r="C811" s="3"/>
      <c r="D811" s="3"/>
      <c r="E811" s="2"/>
      <c r="F811" s="2"/>
      <c r="G811" s="2"/>
      <c r="H811" s="2"/>
      <c r="I811" s="8"/>
    </row>
    <row r="812" spans="3:9" x14ac:dyDescent="0.25">
      <c r="C812" s="3"/>
      <c r="D812" s="3"/>
      <c r="E812" s="2"/>
      <c r="F812" s="2"/>
      <c r="G812" s="2"/>
      <c r="H812" s="2"/>
      <c r="I812" s="8"/>
    </row>
    <row r="813" spans="3:9" x14ac:dyDescent="0.25">
      <c r="C813" s="3"/>
      <c r="D813" s="3"/>
      <c r="E813" s="2"/>
      <c r="F813" s="2"/>
      <c r="G813" s="2"/>
      <c r="H813" s="2"/>
      <c r="I813" s="8"/>
    </row>
    <row r="814" spans="3:9" x14ac:dyDescent="0.25">
      <c r="C814" s="3"/>
      <c r="D814" s="3"/>
      <c r="E814" s="2"/>
      <c r="F814" s="2"/>
      <c r="G814" s="2"/>
      <c r="H814" s="2"/>
      <c r="I814" s="8"/>
    </row>
    <row r="815" spans="3:9" x14ac:dyDescent="0.25">
      <c r="C815" s="3"/>
      <c r="D815" s="3"/>
      <c r="E815" s="2"/>
      <c r="F815" s="2"/>
      <c r="G815" s="2"/>
      <c r="H815" s="2"/>
      <c r="I815" s="8"/>
    </row>
    <row r="816" spans="3:9" x14ac:dyDescent="0.25">
      <c r="C816" s="3"/>
      <c r="D816" s="3"/>
      <c r="E816" s="2"/>
      <c r="F816" s="2"/>
      <c r="G816" s="2"/>
      <c r="H816" s="2"/>
      <c r="I816" s="8"/>
    </row>
    <row r="817" spans="3:9" x14ac:dyDescent="0.25">
      <c r="C817" s="3"/>
      <c r="D817" s="3"/>
      <c r="E817" s="2"/>
      <c r="F817" s="2"/>
      <c r="G817" s="2"/>
      <c r="H817" s="2"/>
      <c r="I817" s="8"/>
    </row>
    <row r="818" spans="3:9" x14ac:dyDescent="0.25">
      <c r="C818" s="3"/>
      <c r="D818" s="3"/>
      <c r="E818" s="2"/>
      <c r="F818" s="2"/>
      <c r="G818" s="2"/>
      <c r="H818" s="2"/>
      <c r="I818" s="8"/>
    </row>
    <row r="819" spans="3:9" x14ac:dyDescent="0.25">
      <c r="C819" s="3"/>
      <c r="D819" s="3"/>
      <c r="E819" s="2"/>
      <c r="F819" s="2"/>
      <c r="G819" s="2"/>
      <c r="H819" s="2"/>
      <c r="I819" s="8"/>
    </row>
    <row r="820" spans="3:9" x14ac:dyDescent="0.25">
      <c r="C820" s="3"/>
      <c r="D820" s="3"/>
      <c r="E820" s="2"/>
      <c r="F820" s="2"/>
      <c r="G820" s="2"/>
      <c r="H820" s="2"/>
      <c r="I820" s="8"/>
    </row>
    <row r="821" spans="3:9" x14ac:dyDescent="0.25">
      <c r="C821" s="3"/>
      <c r="D821" s="3"/>
      <c r="E821" s="2"/>
      <c r="F821" s="2"/>
      <c r="G821" s="2"/>
      <c r="H821" s="2"/>
      <c r="I821" s="8"/>
    </row>
    <row r="822" spans="3:9" x14ac:dyDescent="0.25">
      <c r="C822" s="3"/>
      <c r="D822" s="3"/>
      <c r="E822" s="2"/>
      <c r="F822" s="2"/>
      <c r="G822" s="2"/>
      <c r="H822" s="2"/>
      <c r="I822" s="8"/>
    </row>
    <row r="823" spans="3:9" x14ac:dyDescent="0.25">
      <c r="C823" s="3"/>
      <c r="D823" s="3"/>
      <c r="E823" s="2"/>
      <c r="F823" s="2"/>
      <c r="G823" s="2"/>
      <c r="H823" s="2"/>
      <c r="I823" s="8"/>
    </row>
    <row r="824" spans="3:9" x14ac:dyDescent="0.25">
      <c r="C824" s="3"/>
      <c r="D824" s="3"/>
      <c r="E824" s="2"/>
      <c r="F824" s="2"/>
      <c r="G824" s="2"/>
      <c r="H824" s="2"/>
      <c r="I824" s="8"/>
    </row>
    <row r="825" spans="3:9" x14ac:dyDescent="0.25">
      <c r="C825" s="3"/>
      <c r="D825" s="3"/>
      <c r="E825" s="2"/>
      <c r="F825" s="2"/>
      <c r="G825" s="2"/>
      <c r="H825" s="2"/>
      <c r="I825" s="8"/>
    </row>
    <row r="826" spans="3:9" x14ac:dyDescent="0.25">
      <c r="C826" s="3"/>
      <c r="D826" s="3"/>
      <c r="E826" s="2"/>
      <c r="F826" s="2"/>
      <c r="G826" s="2"/>
      <c r="H826" s="2"/>
      <c r="I826" s="8"/>
    </row>
    <row r="827" spans="3:9" x14ac:dyDescent="0.25">
      <c r="C827" s="3"/>
      <c r="D827" s="3"/>
      <c r="E827" s="2"/>
      <c r="F827" s="2"/>
      <c r="G827" s="2"/>
      <c r="H827" s="2"/>
      <c r="I827" s="8"/>
    </row>
    <row r="828" spans="3:9" x14ac:dyDescent="0.25">
      <c r="C828" s="3"/>
      <c r="D828" s="3"/>
      <c r="E828" s="2"/>
      <c r="F828" s="2"/>
      <c r="G828" s="2"/>
      <c r="H828" s="2"/>
      <c r="I828" s="8"/>
    </row>
    <row r="829" spans="3:9" x14ac:dyDescent="0.25">
      <c r="C829" s="3"/>
      <c r="D829" s="3"/>
      <c r="E829" s="2"/>
      <c r="F829" s="2"/>
      <c r="G829" s="2"/>
      <c r="H829" s="2"/>
      <c r="I829" s="8"/>
    </row>
    <row r="830" spans="3:9" x14ac:dyDescent="0.25">
      <c r="C830" s="3"/>
      <c r="D830" s="3"/>
      <c r="E830" s="2"/>
      <c r="F830" s="2"/>
      <c r="G830" s="2"/>
      <c r="H830" s="2"/>
      <c r="I830" s="8"/>
    </row>
    <row r="831" spans="3:9" x14ac:dyDescent="0.25">
      <c r="C831" s="3"/>
      <c r="D831" s="3"/>
      <c r="E831" s="2"/>
      <c r="F831" s="2"/>
      <c r="G831" s="2"/>
      <c r="H831" s="2"/>
      <c r="I831" s="8"/>
    </row>
    <row r="832" spans="3:9" x14ac:dyDescent="0.25">
      <c r="C832" s="3"/>
      <c r="D832" s="3"/>
      <c r="E832" s="2"/>
      <c r="F832" s="2"/>
      <c r="G832" s="2"/>
      <c r="H832" s="2"/>
      <c r="I832" s="8"/>
    </row>
    <row r="833" spans="3:9" x14ac:dyDescent="0.25">
      <c r="C833" s="3"/>
      <c r="D833" s="3"/>
      <c r="E833" s="2"/>
      <c r="F833" s="2"/>
      <c r="G833" s="2"/>
      <c r="H833" s="2"/>
      <c r="I833" s="8"/>
    </row>
    <row r="834" spans="3:9" x14ac:dyDescent="0.25">
      <c r="C834" s="3"/>
      <c r="D834" s="3"/>
      <c r="E834" s="2"/>
      <c r="F834" s="2"/>
      <c r="G834" s="2"/>
      <c r="H834" s="2"/>
      <c r="I834" s="8"/>
    </row>
    <row r="835" spans="3:9" x14ac:dyDescent="0.25">
      <c r="C835" s="3"/>
      <c r="D835" s="3"/>
      <c r="E835" s="2"/>
      <c r="F835" s="2"/>
      <c r="G835" s="2"/>
      <c r="H835" s="2"/>
      <c r="I835" s="8"/>
    </row>
    <row r="836" spans="3:9" x14ac:dyDescent="0.25">
      <c r="C836" s="3"/>
      <c r="D836" s="3"/>
      <c r="E836" s="2"/>
      <c r="F836" s="2"/>
      <c r="G836" s="2"/>
      <c r="H836" s="2"/>
      <c r="I836" s="8"/>
    </row>
    <row r="837" spans="3:9" x14ac:dyDescent="0.25">
      <c r="C837" s="3"/>
      <c r="D837" s="3"/>
      <c r="E837" s="2"/>
      <c r="F837" s="2"/>
      <c r="G837" s="2"/>
      <c r="H837" s="2"/>
      <c r="I837" s="8"/>
    </row>
    <row r="838" spans="3:9" x14ac:dyDescent="0.25">
      <c r="C838" s="3"/>
      <c r="D838" s="3"/>
      <c r="E838" s="2"/>
      <c r="F838" s="2"/>
      <c r="G838" s="2"/>
      <c r="H838" s="2"/>
      <c r="I838" s="8"/>
    </row>
    <row r="839" spans="3:9" x14ac:dyDescent="0.25">
      <c r="C839" s="3"/>
      <c r="D839" s="3"/>
      <c r="E839" s="2"/>
      <c r="F839" s="2"/>
      <c r="G839" s="2"/>
      <c r="H839" s="2"/>
      <c r="I839" s="8"/>
    </row>
    <row r="840" spans="3:9" x14ac:dyDescent="0.25">
      <c r="C840" s="3"/>
      <c r="D840" s="3"/>
      <c r="E840" s="2"/>
      <c r="F840" s="2"/>
      <c r="G840" s="2"/>
      <c r="H840" s="2"/>
      <c r="I840" s="8"/>
    </row>
    <row r="841" spans="3:9" x14ac:dyDescent="0.25">
      <c r="C841" s="3"/>
      <c r="D841" s="3"/>
      <c r="E841" s="2"/>
      <c r="F841" s="2"/>
      <c r="G841" s="2"/>
      <c r="H841" s="2"/>
      <c r="I841" s="8"/>
    </row>
    <row r="842" spans="3:9" x14ac:dyDescent="0.25">
      <c r="C842" s="3"/>
      <c r="D842" s="3"/>
      <c r="E842" s="2"/>
      <c r="F842" s="2"/>
      <c r="G842" s="2"/>
      <c r="H842" s="2"/>
      <c r="I842" s="8"/>
    </row>
    <row r="843" spans="3:9" x14ac:dyDescent="0.25">
      <c r="C843" s="3"/>
      <c r="D843" s="3"/>
      <c r="E843" s="2"/>
      <c r="F843" s="2"/>
      <c r="G843" s="2"/>
      <c r="H843" s="2"/>
      <c r="I843" s="8"/>
    </row>
    <row r="844" spans="3:9" x14ac:dyDescent="0.25">
      <c r="C844" s="3"/>
      <c r="D844" s="3"/>
      <c r="E844" s="2"/>
      <c r="F844" s="2"/>
      <c r="G844" s="2"/>
      <c r="H844" s="2"/>
      <c r="I844" s="8"/>
    </row>
    <row r="845" spans="3:9" x14ac:dyDescent="0.25">
      <c r="C845" s="3"/>
      <c r="D845" s="3"/>
      <c r="E845" s="2"/>
      <c r="F845" s="2"/>
      <c r="G845" s="2"/>
      <c r="H845" s="2"/>
      <c r="I845" s="8"/>
    </row>
    <row r="846" spans="3:9" x14ac:dyDescent="0.25">
      <c r="C846" s="3"/>
      <c r="D846" s="3"/>
      <c r="E846" s="2"/>
      <c r="F846" s="2"/>
      <c r="G846" s="2"/>
      <c r="H846" s="2"/>
      <c r="I846" s="8"/>
    </row>
    <row r="847" spans="3:9" x14ac:dyDescent="0.25">
      <c r="C847" s="3"/>
      <c r="D847" s="3"/>
      <c r="E847" s="2"/>
      <c r="F847" s="2"/>
      <c r="G847" s="2"/>
      <c r="H847" s="2"/>
      <c r="I847" s="8"/>
    </row>
    <row r="848" spans="3:9" x14ac:dyDescent="0.25">
      <c r="C848" s="3"/>
      <c r="D848" s="3"/>
      <c r="E848" s="2"/>
      <c r="F848" s="2"/>
      <c r="G848" s="2"/>
      <c r="H848" s="2"/>
      <c r="I848" s="8"/>
    </row>
    <row r="849" spans="3:9" x14ac:dyDescent="0.25">
      <c r="C849" s="3"/>
      <c r="D849" s="3"/>
      <c r="E849" s="2"/>
      <c r="F849" s="2"/>
      <c r="G849" s="2"/>
      <c r="H849" s="2"/>
      <c r="I849" s="8"/>
    </row>
    <row r="850" spans="3:9" x14ac:dyDescent="0.25">
      <c r="C850" s="3"/>
      <c r="D850" s="3"/>
      <c r="E850" s="2"/>
      <c r="F850" s="2"/>
      <c r="G850" s="2"/>
      <c r="H850" s="2"/>
      <c r="I850" s="8"/>
    </row>
    <row r="851" spans="3:9" x14ac:dyDescent="0.25">
      <c r="C851" s="3"/>
      <c r="D851" s="3"/>
      <c r="E851" s="2"/>
      <c r="F851" s="2"/>
      <c r="G851" s="2"/>
      <c r="H851" s="2"/>
      <c r="I851" s="8"/>
    </row>
    <row r="852" spans="3:9" x14ac:dyDescent="0.25">
      <c r="C852" s="3"/>
      <c r="D852" s="3"/>
      <c r="E852" s="2"/>
      <c r="F852" s="2"/>
      <c r="G852" s="2"/>
      <c r="H852" s="2"/>
      <c r="I852" s="8"/>
    </row>
    <row r="853" spans="3:9" x14ac:dyDescent="0.25">
      <c r="C853" s="3"/>
      <c r="D853" s="3"/>
      <c r="E853" s="2"/>
      <c r="F853" s="2"/>
      <c r="G853" s="2"/>
      <c r="H853" s="2"/>
      <c r="I853" s="8"/>
    </row>
    <row r="854" spans="3:9" x14ac:dyDescent="0.25">
      <c r="C854" s="3"/>
      <c r="D854" s="3"/>
      <c r="E854" s="2"/>
      <c r="F854" s="2"/>
      <c r="G854" s="2"/>
      <c r="H854" s="2"/>
      <c r="I854" s="8"/>
    </row>
    <row r="855" spans="3:9" x14ac:dyDescent="0.25">
      <c r="C855" s="3"/>
      <c r="D855" s="3"/>
      <c r="E855" s="2"/>
      <c r="F855" s="2"/>
      <c r="G855" s="2"/>
      <c r="H855" s="2"/>
      <c r="I855" s="8"/>
    </row>
    <row r="856" spans="3:9" x14ac:dyDescent="0.25">
      <c r="C856" s="3"/>
      <c r="D856" s="3"/>
      <c r="E856" s="2"/>
      <c r="F856" s="2"/>
      <c r="G856" s="2"/>
      <c r="H856" s="2"/>
      <c r="I856" s="8"/>
    </row>
    <row r="857" spans="3:9" x14ac:dyDescent="0.25">
      <c r="C857" s="3"/>
      <c r="D857" s="3"/>
      <c r="E857" s="2"/>
      <c r="F857" s="2"/>
      <c r="G857" s="2"/>
      <c r="H857" s="2"/>
      <c r="I857" s="8"/>
    </row>
    <row r="858" spans="3:9" x14ac:dyDescent="0.25">
      <c r="C858" s="3"/>
      <c r="D858" s="3"/>
      <c r="E858" s="2"/>
      <c r="F858" s="2"/>
      <c r="G858" s="2"/>
      <c r="H858" s="2"/>
      <c r="I858" s="8"/>
    </row>
    <row r="859" spans="3:9" x14ac:dyDescent="0.25">
      <c r="C859" s="3"/>
      <c r="D859" s="3"/>
      <c r="E859" s="2"/>
      <c r="F859" s="2"/>
      <c r="G859" s="2"/>
      <c r="H859" s="2"/>
      <c r="I859" s="8"/>
    </row>
    <row r="860" spans="3:9" x14ac:dyDescent="0.25">
      <c r="C860" s="3"/>
      <c r="D860" s="3"/>
      <c r="E860" s="2"/>
      <c r="F860" s="2"/>
      <c r="G860" s="2"/>
      <c r="H860" s="2"/>
      <c r="I860" s="8"/>
    </row>
    <row r="861" spans="3:9" x14ac:dyDescent="0.25">
      <c r="C861" s="3"/>
      <c r="D861" s="3"/>
      <c r="E861" s="2"/>
      <c r="F861" s="2"/>
      <c r="G861" s="2"/>
      <c r="H861" s="2"/>
      <c r="I861" s="8"/>
    </row>
    <row r="862" spans="3:9" x14ac:dyDescent="0.25">
      <c r="C862" s="3"/>
      <c r="D862" s="3"/>
      <c r="E862" s="2"/>
      <c r="F862" s="2"/>
      <c r="G862" s="2"/>
      <c r="H862" s="2"/>
      <c r="I862" s="8"/>
    </row>
    <row r="863" spans="3:9" x14ac:dyDescent="0.25">
      <c r="C863" s="3"/>
      <c r="D863" s="3"/>
      <c r="E863" s="2"/>
      <c r="F863" s="2"/>
      <c r="G863" s="2"/>
      <c r="H863" s="2"/>
      <c r="I863" s="8"/>
    </row>
    <row r="864" spans="3:9" x14ac:dyDescent="0.25">
      <c r="C864" s="3"/>
      <c r="D864" s="3"/>
      <c r="E864" s="2"/>
      <c r="F864" s="2"/>
      <c r="G864" s="2"/>
      <c r="H864" s="2"/>
      <c r="I864" s="8"/>
    </row>
    <row r="865" spans="3:9" x14ac:dyDescent="0.25">
      <c r="C865" s="3"/>
      <c r="D865" s="3"/>
      <c r="E865" s="2"/>
      <c r="F865" s="2"/>
      <c r="G865" s="2"/>
      <c r="H865" s="2"/>
      <c r="I865" s="8"/>
    </row>
    <row r="866" spans="3:9" x14ac:dyDescent="0.25">
      <c r="C866" s="3"/>
      <c r="D866" s="3"/>
      <c r="E866" s="2"/>
      <c r="F866" s="2"/>
      <c r="G866" s="2"/>
      <c r="H866" s="2"/>
      <c r="I866" s="8"/>
    </row>
    <row r="867" spans="3:9" x14ac:dyDescent="0.25">
      <c r="C867" s="3"/>
      <c r="D867" s="3"/>
      <c r="E867" s="2"/>
      <c r="F867" s="2"/>
      <c r="G867" s="2"/>
      <c r="H867" s="2"/>
      <c r="I867" s="8"/>
    </row>
    <row r="868" spans="3:9" x14ac:dyDescent="0.25">
      <c r="C868" s="3"/>
      <c r="D868" s="3"/>
      <c r="E868" s="2"/>
      <c r="F868" s="2"/>
      <c r="G868" s="2"/>
      <c r="H868" s="2"/>
      <c r="I868" s="8"/>
    </row>
    <row r="869" spans="3:9" x14ac:dyDescent="0.25">
      <c r="C869" s="3"/>
      <c r="D869" s="3"/>
      <c r="E869" s="2"/>
      <c r="F869" s="2"/>
      <c r="G869" s="2"/>
      <c r="H869" s="2"/>
      <c r="I869" s="8"/>
    </row>
    <row r="870" spans="3:9" x14ac:dyDescent="0.25">
      <c r="C870" s="3"/>
      <c r="D870" s="3"/>
      <c r="E870" s="2"/>
      <c r="F870" s="2"/>
      <c r="G870" s="2"/>
      <c r="H870" s="2"/>
      <c r="I870" s="8"/>
    </row>
    <row r="871" spans="3:9" x14ac:dyDescent="0.25">
      <c r="C871" s="3"/>
      <c r="D871" s="3"/>
      <c r="E871" s="2"/>
      <c r="F871" s="2"/>
      <c r="G871" s="2"/>
      <c r="H871" s="2"/>
      <c r="I871" s="8"/>
    </row>
    <row r="872" spans="3:9" x14ac:dyDescent="0.25">
      <c r="C872" s="3"/>
      <c r="D872" s="3"/>
      <c r="E872" s="2"/>
      <c r="F872" s="2"/>
      <c r="G872" s="2"/>
      <c r="H872" s="2"/>
      <c r="I872" s="8"/>
    </row>
    <row r="873" spans="3:9" x14ac:dyDescent="0.25">
      <c r="C873" s="3"/>
      <c r="D873" s="3"/>
      <c r="E873" s="2"/>
      <c r="F873" s="2"/>
      <c r="G873" s="2"/>
      <c r="H873" s="2"/>
      <c r="I873" s="8"/>
    </row>
    <row r="874" spans="3:9" x14ac:dyDescent="0.25">
      <c r="C874" s="3"/>
      <c r="D874" s="3"/>
      <c r="E874" s="2"/>
      <c r="F874" s="2"/>
      <c r="G874" s="2"/>
      <c r="H874" s="2"/>
      <c r="I874" s="8"/>
    </row>
    <row r="875" spans="3:9" x14ac:dyDescent="0.25">
      <c r="C875" s="3"/>
      <c r="D875" s="3"/>
      <c r="E875" s="2"/>
      <c r="F875" s="2"/>
      <c r="G875" s="2"/>
      <c r="H875" s="2"/>
      <c r="I875" s="8"/>
    </row>
    <row r="876" spans="3:9" x14ac:dyDescent="0.25">
      <c r="C876" s="3"/>
      <c r="D876" s="3"/>
      <c r="E876" s="2"/>
      <c r="F876" s="2"/>
      <c r="G876" s="2"/>
      <c r="H876" s="2"/>
      <c r="I876" s="8"/>
    </row>
    <row r="877" spans="3:9" x14ac:dyDescent="0.25">
      <c r="C877" s="3"/>
      <c r="D877" s="3"/>
      <c r="E877" s="2"/>
      <c r="F877" s="2"/>
      <c r="G877" s="2"/>
      <c r="H877" s="2"/>
      <c r="I877" s="8"/>
    </row>
    <row r="878" spans="3:9" x14ac:dyDescent="0.25">
      <c r="C878" s="3"/>
      <c r="D878" s="3"/>
      <c r="E878" s="2"/>
      <c r="F878" s="2"/>
      <c r="G878" s="2"/>
      <c r="H878" s="2"/>
      <c r="I878" s="8"/>
    </row>
    <row r="879" spans="3:9" x14ac:dyDescent="0.25">
      <c r="C879" s="3"/>
      <c r="D879" s="3"/>
      <c r="E879" s="2"/>
      <c r="F879" s="2"/>
      <c r="G879" s="2"/>
      <c r="H879" s="2"/>
      <c r="I879" s="8"/>
    </row>
    <row r="880" spans="3:9" x14ac:dyDescent="0.25">
      <c r="C880" s="3"/>
      <c r="D880" s="3"/>
      <c r="E880" s="2"/>
      <c r="F880" s="2"/>
      <c r="G880" s="2"/>
      <c r="H880" s="2"/>
      <c r="I880" s="8"/>
    </row>
    <row r="881" spans="3:9" x14ac:dyDescent="0.25">
      <c r="C881" s="3"/>
      <c r="D881" s="3"/>
      <c r="E881" s="2"/>
      <c r="F881" s="2"/>
      <c r="G881" s="2"/>
      <c r="H881" s="2"/>
      <c r="I881" s="8"/>
    </row>
    <row r="882" spans="3:9" x14ac:dyDescent="0.25">
      <c r="C882" s="3"/>
      <c r="D882" s="3"/>
      <c r="E882" s="2"/>
      <c r="F882" s="2"/>
      <c r="G882" s="2"/>
      <c r="H882" s="2"/>
      <c r="I882" s="8"/>
    </row>
    <row r="883" spans="3:9" x14ac:dyDescent="0.25">
      <c r="C883" s="3"/>
      <c r="D883" s="3"/>
      <c r="E883" s="2"/>
      <c r="F883" s="2"/>
      <c r="G883" s="2"/>
      <c r="H883" s="2"/>
      <c r="I883" s="8"/>
    </row>
    <row r="884" spans="3:9" x14ac:dyDescent="0.25">
      <c r="C884" s="3"/>
      <c r="D884" s="3"/>
      <c r="E884" s="2"/>
      <c r="F884" s="2"/>
      <c r="G884" s="2"/>
      <c r="H884" s="2"/>
      <c r="I884" s="8"/>
    </row>
    <row r="885" spans="3:9" x14ac:dyDescent="0.25">
      <c r="C885" s="3"/>
      <c r="D885" s="3"/>
      <c r="E885" s="2"/>
      <c r="F885" s="2"/>
      <c r="G885" s="2"/>
      <c r="H885" s="2"/>
      <c r="I885" s="8"/>
    </row>
    <row r="886" spans="3:9" x14ac:dyDescent="0.25">
      <c r="C886" s="3"/>
      <c r="D886" s="3"/>
      <c r="E886" s="2"/>
      <c r="F886" s="2"/>
      <c r="G886" s="2"/>
      <c r="H886" s="2"/>
      <c r="I886" s="8"/>
    </row>
    <row r="887" spans="3:9" x14ac:dyDescent="0.25">
      <c r="C887" s="3"/>
      <c r="D887" s="3"/>
      <c r="E887" s="2"/>
      <c r="F887" s="2"/>
      <c r="G887" s="2"/>
      <c r="H887" s="2"/>
      <c r="I887" s="8"/>
    </row>
    <row r="888" spans="3:9" x14ac:dyDescent="0.25">
      <c r="C888" s="3"/>
      <c r="D888" s="3"/>
      <c r="E888" s="2"/>
      <c r="F888" s="2"/>
      <c r="G888" s="2"/>
      <c r="H888" s="2"/>
      <c r="I888" s="8"/>
    </row>
    <row r="889" spans="3:9" x14ac:dyDescent="0.25">
      <c r="C889" s="3"/>
      <c r="D889" s="3"/>
      <c r="E889" s="2"/>
      <c r="F889" s="2"/>
      <c r="G889" s="2"/>
      <c r="H889" s="2"/>
      <c r="I889" s="8"/>
    </row>
    <row r="890" spans="3:9" x14ac:dyDescent="0.25">
      <c r="C890" s="3"/>
      <c r="D890" s="3"/>
      <c r="E890" s="2"/>
      <c r="F890" s="2"/>
      <c r="G890" s="2"/>
      <c r="H890" s="2"/>
      <c r="I890" s="8"/>
    </row>
    <row r="891" spans="3:9" x14ac:dyDescent="0.25">
      <c r="C891" s="3"/>
      <c r="D891" s="3"/>
      <c r="E891" s="2"/>
      <c r="F891" s="2"/>
      <c r="G891" s="2"/>
      <c r="H891" s="2"/>
      <c r="I891" s="8"/>
    </row>
    <row r="892" spans="3:9" x14ac:dyDescent="0.25">
      <c r="C892" s="3"/>
      <c r="D892" s="3"/>
      <c r="E892" s="2"/>
      <c r="F892" s="2"/>
      <c r="G892" s="2"/>
      <c r="H892" s="2"/>
      <c r="I892" s="8"/>
    </row>
    <row r="893" spans="3:9" x14ac:dyDescent="0.25">
      <c r="C893" s="3"/>
      <c r="D893" s="3"/>
      <c r="E893" s="2"/>
      <c r="F893" s="2"/>
      <c r="G893" s="2"/>
      <c r="H893" s="2"/>
      <c r="I893" s="8"/>
    </row>
    <row r="894" spans="3:9" x14ac:dyDescent="0.25">
      <c r="C894" s="3"/>
      <c r="D894" s="3"/>
      <c r="E894" s="2"/>
      <c r="F894" s="2"/>
      <c r="G894" s="2"/>
      <c r="H894" s="2"/>
      <c r="I894" s="8"/>
    </row>
    <row r="895" spans="3:9" x14ac:dyDescent="0.25">
      <c r="C895" s="3"/>
      <c r="D895" s="3"/>
      <c r="E895" s="2"/>
      <c r="F895" s="2"/>
      <c r="G895" s="2"/>
      <c r="H895" s="2"/>
      <c r="I895" s="8"/>
    </row>
    <row r="896" spans="3:9" x14ac:dyDescent="0.25">
      <c r="C896" s="3"/>
      <c r="D896" s="3"/>
      <c r="E896" s="2"/>
      <c r="F896" s="2"/>
      <c r="G896" s="2"/>
      <c r="H896" s="2"/>
      <c r="I896" s="8"/>
    </row>
    <row r="897" spans="3:9" x14ac:dyDescent="0.25">
      <c r="C897" s="3"/>
      <c r="D897" s="3"/>
      <c r="E897" s="2"/>
      <c r="F897" s="2"/>
      <c r="G897" s="2"/>
      <c r="H897" s="2"/>
      <c r="I897" s="8"/>
    </row>
    <row r="898" spans="3:9" x14ac:dyDescent="0.25">
      <c r="C898" s="3"/>
      <c r="D898" s="3"/>
      <c r="E898" s="2"/>
      <c r="F898" s="2"/>
      <c r="G898" s="2"/>
      <c r="H898" s="2"/>
      <c r="I898" s="8"/>
    </row>
    <row r="899" spans="3:9" x14ac:dyDescent="0.25">
      <c r="C899" s="3"/>
      <c r="D899" s="3"/>
      <c r="E899" s="2"/>
      <c r="F899" s="2"/>
      <c r="G899" s="2"/>
      <c r="H899" s="2"/>
      <c r="I899" s="8"/>
    </row>
    <row r="900" spans="3:9" x14ac:dyDescent="0.25">
      <c r="C900" s="3"/>
      <c r="D900" s="3"/>
      <c r="E900" s="2"/>
      <c r="F900" s="2"/>
      <c r="G900" s="2"/>
      <c r="H900" s="2"/>
      <c r="I900" s="8"/>
    </row>
    <row r="901" spans="3:9" x14ac:dyDescent="0.25">
      <c r="C901" s="3"/>
      <c r="D901" s="3"/>
      <c r="E901" s="2"/>
      <c r="F901" s="2"/>
      <c r="G901" s="2"/>
      <c r="H901" s="2"/>
      <c r="I901" s="8"/>
    </row>
    <row r="902" spans="3:9" x14ac:dyDescent="0.25">
      <c r="C902" s="3"/>
      <c r="D902" s="3"/>
      <c r="E902" s="2"/>
      <c r="F902" s="2"/>
      <c r="G902" s="2"/>
      <c r="H902" s="2"/>
      <c r="I902" s="8"/>
    </row>
    <row r="903" spans="3:9" x14ac:dyDescent="0.25">
      <c r="C903" s="3"/>
      <c r="D903" s="3"/>
      <c r="E903" s="2"/>
      <c r="F903" s="2"/>
      <c r="G903" s="2"/>
      <c r="H903" s="2"/>
      <c r="I903" s="8"/>
    </row>
    <row r="904" spans="3:9" x14ac:dyDescent="0.25">
      <c r="C904" s="3"/>
      <c r="D904" s="3"/>
      <c r="E904" s="2"/>
      <c r="F904" s="2"/>
      <c r="G904" s="2"/>
      <c r="H904" s="2"/>
      <c r="I904" s="8"/>
    </row>
    <row r="905" spans="3:9" x14ac:dyDescent="0.25">
      <c r="C905" s="3"/>
      <c r="D905" s="3"/>
      <c r="E905" s="2"/>
      <c r="F905" s="2"/>
      <c r="G905" s="2"/>
      <c r="H905" s="2"/>
      <c r="I905" s="8"/>
    </row>
    <row r="906" spans="3:9" x14ac:dyDescent="0.25">
      <c r="C906" s="3"/>
      <c r="D906" s="3"/>
      <c r="E906" s="2"/>
      <c r="F906" s="2"/>
      <c r="G906" s="2"/>
      <c r="H906" s="2"/>
      <c r="I906" s="8"/>
    </row>
    <row r="907" spans="3:9" x14ac:dyDescent="0.25">
      <c r="C907" s="3"/>
      <c r="D907" s="3"/>
      <c r="E907" s="2"/>
      <c r="F907" s="2"/>
      <c r="G907" s="2"/>
      <c r="H907" s="2"/>
      <c r="I907" s="8"/>
    </row>
    <row r="908" spans="3:9" x14ac:dyDescent="0.25">
      <c r="C908" s="3"/>
      <c r="D908" s="3"/>
      <c r="E908" s="2"/>
      <c r="F908" s="2"/>
      <c r="G908" s="2"/>
      <c r="H908" s="2"/>
      <c r="I908" s="8"/>
    </row>
    <row r="909" spans="3:9" x14ac:dyDescent="0.25">
      <c r="C909" s="3"/>
      <c r="D909" s="3"/>
      <c r="E909" s="2"/>
      <c r="F909" s="2"/>
      <c r="G909" s="2"/>
      <c r="H909" s="2"/>
      <c r="I909" s="8"/>
    </row>
    <row r="910" spans="3:9" x14ac:dyDescent="0.25">
      <c r="C910" s="3"/>
      <c r="D910" s="3"/>
      <c r="E910" s="2"/>
      <c r="F910" s="2"/>
      <c r="G910" s="2"/>
      <c r="H910" s="2"/>
      <c r="I910" s="8"/>
    </row>
    <row r="911" spans="3:9" x14ac:dyDescent="0.25">
      <c r="C911" s="3"/>
      <c r="D911" s="3"/>
      <c r="E911" s="2"/>
      <c r="F911" s="2"/>
      <c r="G911" s="2"/>
      <c r="H911" s="2"/>
      <c r="I911" s="8"/>
    </row>
    <row r="912" spans="3:9" x14ac:dyDescent="0.25">
      <c r="C912" s="3"/>
      <c r="D912" s="3"/>
      <c r="E912" s="2"/>
      <c r="F912" s="2"/>
      <c r="G912" s="2"/>
      <c r="H912" s="2"/>
      <c r="I912" s="8"/>
    </row>
    <row r="913" spans="3:9" x14ac:dyDescent="0.25">
      <c r="C913" s="3"/>
      <c r="D913" s="3"/>
      <c r="E913" s="2"/>
      <c r="F913" s="2"/>
      <c r="G913" s="2"/>
      <c r="H913" s="2"/>
      <c r="I913" s="8"/>
    </row>
    <row r="914" spans="3:9" x14ac:dyDescent="0.25">
      <c r="C914" s="3"/>
      <c r="D914" s="3"/>
      <c r="E914" s="2"/>
      <c r="F914" s="2"/>
      <c r="G914" s="2"/>
      <c r="H914" s="2"/>
      <c r="I914" s="8"/>
    </row>
    <row r="915" spans="3:9" x14ac:dyDescent="0.25">
      <c r="C915" s="3"/>
      <c r="D915" s="3"/>
      <c r="E915" s="2"/>
      <c r="F915" s="2"/>
      <c r="G915" s="2"/>
      <c r="H915" s="2"/>
      <c r="I915" s="8"/>
    </row>
    <row r="916" spans="3:9" x14ac:dyDescent="0.25">
      <c r="C916" s="3"/>
      <c r="D916" s="3"/>
      <c r="E916" s="2"/>
      <c r="F916" s="2"/>
      <c r="G916" s="2"/>
      <c r="H916" s="2"/>
      <c r="I916" s="8"/>
    </row>
    <row r="917" spans="3:9" x14ac:dyDescent="0.25">
      <c r="C917" s="3"/>
      <c r="D917" s="3"/>
      <c r="E917" s="2"/>
      <c r="F917" s="2"/>
      <c r="G917" s="2"/>
      <c r="H917" s="2"/>
      <c r="I917" s="8"/>
    </row>
    <row r="918" spans="3:9" x14ac:dyDescent="0.25">
      <c r="C918" s="3"/>
      <c r="D918" s="3"/>
      <c r="E918" s="2"/>
      <c r="F918" s="2"/>
      <c r="G918" s="2"/>
      <c r="H918" s="2"/>
      <c r="I918" s="8"/>
    </row>
    <row r="919" spans="3:9" x14ac:dyDescent="0.25">
      <c r="C919" s="3"/>
      <c r="D919" s="3"/>
      <c r="E919" s="2"/>
      <c r="F919" s="2"/>
      <c r="G919" s="2"/>
      <c r="H919" s="2"/>
      <c r="I919" s="8"/>
    </row>
    <row r="920" spans="3:9" x14ac:dyDescent="0.25">
      <c r="C920" s="3"/>
      <c r="D920" s="3"/>
      <c r="E920" s="2"/>
      <c r="F920" s="2"/>
      <c r="G920" s="2"/>
      <c r="H920" s="2"/>
      <c r="I920" s="8"/>
    </row>
    <row r="921" spans="3:9" x14ac:dyDescent="0.25">
      <c r="C921" s="3"/>
      <c r="D921" s="3"/>
      <c r="E921" s="2"/>
      <c r="F921" s="2"/>
      <c r="G921" s="2"/>
      <c r="H921" s="2"/>
      <c r="I921" s="8"/>
    </row>
    <row r="922" spans="3:9" x14ac:dyDescent="0.25">
      <c r="C922" s="3"/>
      <c r="D922" s="3"/>
      <c r="E922" s="2"/>
      <c r="F922" s="2"/>
      <c r="G922" s="2"/>
      <c r="H922" s="2"/>
      <c r="I922" s="8"/>
    </row>
    <row r="923" spans="3:9" x14ac:dyDescent="0.25">
      <c r="C923" s="3"/>
      <c r="D923" s="3"/>
      <c r="E923" s="2"/>
      <c r="F923" s="2"/>
      <c r="G923" s="2"/>
      <c r="H923" s="2"/>
      <c r="I923" s="8"/>
    </row>
    <row r="924" spans="3:9" x14ac:dyDescent="0.25">
      <c r="C924" s="3"/>
      <c r="D924" s="3"/>
      <c r="E924" s="2"/>
      <c r="F924" s="2"/>
      <c r="G924" s="2"/>
      <c r="H924" s="2"/>
      <c r="I924" s="8"/>
    </row>
    <row r="925" spans="3:9" x14ac:dyDescent="0.25">
      <c r="C925" s="3"/>
      <c r="D925" s="3"/>
      <c r="E925" s="2"/>
      <c r="F925" s="2"/>
      <c r="G925" s="2"/>
      <c r="H925" s="2"/>
      <c r="I925" s="8"/>
    </row>
    <row r="926" spans="3:9" x14ac:dyDescent="0.25">
      <c r="C926" s="3"/>
      <c r="D926" s="3"/>
      <c r="E926" s="2"/>
      <c r="F926" s="2"/>
      <c r="G926" s="2"/>
      <c r="H926" s="2"/>
      <c r="I926" s="8"/>
    </row>
    <row r="927" spans="3:9" x14ac:dyDescent="0.25">
      <c r="C927" s="3"/>
      <c r="D927" s="3"/>
      <c r="E927" s="2"/>
      <c r="F927" s="2"/>
      <c r="G927" s="2"/>
      <c r="H927" s="2"/>
      <c r="I927" s="8"/>
    </row>
    <row r="928" spans="3:9" x14ac:dyDescent="0.25">
      <c r="C928" s="3"/>
      <c r="D928" s="3"/>
      <c r="E928" s="2"/>
      <c r="F928" s="2"/>
      <c r="G928" s="2"/>
      <c r="H928" s="2"/>
      <c r="I928" s="8"/>
    </row>
    <row r="929" spans="3:9" x14ac:dyDescent="0.25">
      <c r="C929" s="3"/>
      <c r="D929" s="3"/>
      <c r="E929" s="2"/>
      <c r="F929" s="2"/>
      <c r="G929" s="2"/>
      <c r="H929" s="2"/>
      <c r="I929" s="8"/>
    </row>
    <row r="930" spans="3:9" x14ac:dyDescent="0.25">
      <c r="C930" s="3"/>
      <c r="D930" s="3"/>
      <c r="E930" s="2"/>
      <c r="F930" s="2"/>
      <c r="G930" s="2"/>
      <c r="H930" s="2"/>
      <c r="I930" s="8"/>
    </row>
    <row r="931" spans="3:9" x14ac:dyDescent="0.25">
      <c r="C931" s="3"/>
      <c r="D931" s="3"/>
      <c r="E931" s="2"/>
      <c r="F931" s="2"/>
      <c r="G931" s="2"/>
      <c r="H931" s="2"/>
      <c r="I931" s="8"/>
    </row>
    <row r="932" spans="3:9" x14ac:dyDescent="0.25">
      <c r="C932" s="3"/>
      <c r="D932" s="3"/>
      <c r="E932" s="2"/>
      <c r="F932" s="2"/>
      <c r="G932" s="2"/>
      <c r="H932" s="2"/>
      <c r="I932" s="8"/>
    </row>
    <row r="933" spans="3:9" x14ac:dyDescent="0.25">
      <c r="C933" s="3"/>
      <c r="D933" s="3"/>
      <c r="E933" s="2"/>
      <c r="F933" s="2"/>
      <c r="G933" s="2"/>
      <c r="H933" s="2"/>
      <c r="I933" s="8"/>
    </row>
    <row r="934" spans="3:9" x14ac:dyDescent="0.25">
      <c r="C934" s="3"/>
      <c r="D934" s="3"/>
      <c r="E934" s="2"/>
      <c r="F934" s="2"/>
      <c r="G934" s="2"/>
      <c r="H934" s="2"/>
      <c r="I934" s="8"/>
    </row>
    <row r="935" spans="3:9" x14ac:dyDescent="0.25">
      <c r="C935" s="3"/>
      <c r="D935" s="3"/>
      <c r="E935" s="2"/>
      <c r="F935" s="2"/>
      <c r="G935" s="2"/>
      <c r="H935" s="2"/>
      <c r="I935" s="8"/>
    </row>
    <row r="936" spans="3:9" x14ac:dyDescent="0.25">
      <c r="C936" s="3"/>
      <c r="D936" s="3"/>
      <c r="E936" s="2"/>
      <c r="F936" s="2"/>
      <c r="G936" s="2"/>
      <c r="H936" s="2"/>
      <c r="I936" s="8"/>
    </row>
    <row r="937" spans="3:9" x14ac:dyDescent="0.25">
      <c r="C937" s="3"/>
      <c r="D937" s="3"/>
      <c r="E937" s="2"/>
      <c r="F937" s="2"/>
      <c r="G937" s="2"/>
      <c r="H937" s="2"/>
      <c r="I937" s="8"/>
    </row>
    <row r="938" spans="3:9" x14ac:dyDescent="0.25">
      <c r="C938" s="3"/>
      <c r="D938" s="3"/>
      <c r="E938" s="2"/>
      <c r="F938" s="2"/>
      <c r="G938" s="2"/>
      <c r="H938" s="2"/>
      <c r="I938" s="8"/>
    </row>
    <row r="939" spans="3:9" x14ac:dyDescent="0.25">
      <c r="C939" s="3"/>
      <c r="D939" s="3"/>
      <c r="E939" s="2"/>
      <c r="F939" s="2"/>
      <c r="G939" s="2"/>
      <c r="H939" s="2"/>
      <c r="I939" s="8"/>
    </row>
    <row r="940" spans="3:9" x14ac:dyDescent="0.25">
      <c r="C940" s="3"/>
      <c r="D940" s="3"/>
      <c r="E940" s="2"/>
      <c r="F940" s="2"/>
      <c r="G940" s="2"/>
      <c r="H940" s="2"/>
      <c r="I940" s="8"/>
    </row>
    <row r="941" spans="3:9" x14ac:dyDescent="0.25">
      <c r="C941" s="3"/>
      <c r="D941" s="3"/>
      <c r="E941" s="2"/>
      <c r="F941" s="2"/>
      <c r="G941" s="2"/>
      <c r="H941" s="2"/>
      <c r="I941" s="8"/>
    </row>
    <row r="942" spans="3:9" x14ac:dyDescent="0.25">
      <c r="C942" s="3"/>
      <c r="D942" s="3"/>
      <c r="E942" s="2"/>
      <c r="F942" s="2"/>
      <c r="G942" s="2"/>
      <c r="H942" s="2"/>
      <c r="I942" s="8"/>
    </row>
    <row r="943" spans="3:9" x14ac:dyDescent="0.25">
      <c r="C943" s="3"/>
      <c r="D943" s="3"/>
      <c r="E943" s="2"/>
      <c r="F943" s="2"/>
      <c r="G943" s="2"/>
      <c r="H943" s="2"/>
      <c r="I943" s="8"/>
    </row>
    <row r="944" spans="3:9" x14ac:dyDescent="0.25">
      <c r="C944" s="3"/>
      <c r="D944" s="3"/>
      <c r="E944" s="2"/>
      <c r="F944" s="2"/>
      <c r="G944" s="2"/>
      <c r="H944" s="2"/>
      <c r="I944" s="8"/>
    </row>
    <row r="945" spans="3:9" x14ac:dyDescent="0.25">
      <c r="C945" s="3"/>
      <c r="D945" s="3"/>
      <c r="E945" s="2"/>
      <c r="F945" s="2"/>
      <c r="G945" s="2"/>
      <c r="H945" s="2"/>
      <c r="I945" s="8"/>
    </row>
    <row r="946" spans="3:9" x14ac:dyDescent="0.25">
      <c r="C946" s="3"/>
      <c r="D946" s="3"/>
      <c r="E946" s="2"/>
      <c r="F946" s="2"/>
      <c r="G946" s="2"/>
      <c r="H946" s="2"/>
      <c r="I946" s="8"/>
    </row>
    <row r="947" spans="3:9" x14ac:dyDescent="0.25">
      <c r="C947" s="3"/>
      <c r="D947" s="3"/>
      <c r="E947" s="2"/>
      <c r="F947" s="2"/>
      <c r="G947" s="2"/>
      <c r="H947" s="2"/>
      <c r="I947" s="8"/>
    </row>
    <row r="948" spans="3:9" x14ac:dyDescent="0.25">
      <c r="C948" s="3"/>
      <c r="D948" s="3"/>
      <c r="E948" s="2"/>
      <c r="F948" s="2"/>
      <c r="G948" s="2"/>
      <c r="H948" s="2"/>
      <c r="I948" s="8"/>
    </row>
    <row r="949" spans="3:9" x14ac:dyDescent="0.25">
      <c r="C949" s="3"/>
      <c r="D949" s="3"/>
      <c r="E949" s="2"/>
      <c r="F949" s="2"/>
      <c r="G949" s="2"/>
      <c r="H949" s="2"/>
      <c r="I949" s="8"/>
    </row>
    <row r="950" spans="3:9" x14ac:dyDescent="0.25">
      <c r="C950" s="3"/>
      <c r="D950" s="3"/>
      <c r="E950" s="2"/>
      <c r="F950" s="2"/>
      <c r="G950" s="2"/>
      <c r="H950" s="2"/>
      <c r="I950" s="8"/>
    </row>
    <row r="951" spans="3:9" x14ac:dyDescent="0.25">
      <c r="C951" s="3"/>
      <c r="D951" s="3"/>
      <c r="E951" s="2"/>
      <c r="F951" s="2"/>
      <c r="G951" s="2"/>
      <c r="H951" s="2"/>
      <c r="I951" s="8"/>
    </row>
    <row r="952" spans="3:9" x14ac:dyDescent="0.25">
      <c r="C952" s="3"/>
      <c r="D952" s="3"/>
      <c r="E952" s="2"/>
      <c r="F952" s="2"/>
      <c r="G952" s="2"/>
      <c r="H952" s="2"/>
      <c r="I952" s="8"/>
    </row>
    <row r="953" spans="3:9" x14ac:dyDescent="0.25">
      <c r="C953" s="3"/>
      <c r="D953" s="3"/>
      <c r="E953" s="2"/>
      <c r="F953" s="2"/>
      <c r="G953" s="2"/>
      <c r="H953" s="2"/>
      <c r="I953" s="8"/>
    </row>
    <row r="954" spans="3:9" x14ac:dyDescent="0.25">
      <c r="C954" s="3"/>
      <c r="D954" s="3"/>
      <c r="E954" s="2"/>
      <c r="F954" s="2"/>
      <c r="G954" s="2"/>
      <c r="H954" s="2"/>
      <c r="I954" s="8"/>
    </row>
    <row r="955" spans="3:9" x14ac:dyDescent="0.25">
      <c r="C955" s="3"/>
      <c r="D955" s="3"/>
      <c r="E955" s="2"/>
      <c r="F955" s="2"/>
      <c r="G955" s="2"/>
      <c r="H955" s="2"/>
      <c r="I955" s="8"/>
    </row>
    <row r="956" spans="3:9" x14ac:dyDescent="0.25">
      <c r="C956" s="3"/>
      <c r="D956" s="3"/>
      <c r="E956" s="2"/>
      <c r="F956" s="2"/>
      <c r="G956" s="2"/>
      <c r="H956" s="2"/>
      <c r="I956" s="8"/>
    </row>
    <row r="957" spans="3:9" x14ac:dyDescent="0.25">
      <c r="C957" s="3"/>
      <c r="D957" s="3"/>
      <c r="E957" s="2"/>
      <c r="F957" s="2"/>
      <c r="G957" s="2"/>
      <c r="H957" s="2"/>
      <c r="I957" s="8"/>
    </row>
    <row r="958" spans="3:9" x14ac:dyDescent="0.25">
      <c r="C958" s="3"/>
      <c r="D958" s="3"/>
      <c r="E958" s="2"/>
      <c r="F958" s="2"/>
      <c r="G958" s="2"/>
      <c r="H958" s="2"/>
      <c r="I958" s="8"/>
    </row>
    <row r="959" spans="3:9" x14ac:dyDescent="0.25">
      <c r="C959" s="3"/>
      <c r="D959" s="3"/>
      <c r="E959" s="2"/>
      <c r="F959" s="2"/>
      <c r="G959" s="2"/>
      <c r="H959" s="2"/>
      <c r="I959" s="8"/>
    </row>
    <row r="960" spans="3:9" x14ac:dyDescent="0.25">
      <c r="C960" s="3"/>
      <c r="D960" s="3"/>
      <c r="E960" s="2"/>
      <c r="F960" s="2"/>
      <c r="G960" s="2"/>
      <c r="H960" s="2"/>
      <c r="I960" s="8"/>
    </row>
    <row r="961" spans="3:9" x14ac:dyDescent="0.25">
      <c r="C961" s="3"/>
      <c r="D961" s="3"/>
      <c r="E961" s="2"/>
      <c r="F961" s="2"/>
      <c r="G961" s="2"/>
      <c r="H961" s="2"/>
      <c r="I961" s="8"/>
    </row>
    <row r="962" spans="3:9" x14ac:dyDescent="0.25">
      <c r="C962" s="3"/>
      <c r="D962" s="3"/>
      <c r="E962" s="2"/>
      <c r="F962" s="2"/>
      <c r="G962" s="2"/>
      <c r="H962" s="2"/>
      <c r="I962" s="8"/>
    </row>
    <row r="963" spans="3:9" x14ac:dyDescent="0.25">
      <c r="C963" s="3"/>
      <c r="D963" s="3"/>
      <c r="E963" s="2"/>
      <c r="F963" s="2"/>
      <c r="G963" s="2"/>
      <c r="H963" s="2"/>
      <c r="I963" s="8"/>
    </row>
    <row r="964" spans="3:9" x14ac:dyDescent="0.25">
      <c r="C964" s="3"/>
      <c r="D964" s="3"/>
      <c r="E964" s="2"/>
      <c r="F964" s="2"/>
      <c r="G964" s="2"/>
      <c r="H964" s="2"/>
      <c r="I964" s="8"/>
    </row>
    <row r="965" spans="3:9" x14ac:dyDescent="0.25">
      <c r="C965" s="3"/>
      <c r="D965" s="3"/>
      <c r="E965" s="2"/>
      <c r="F965" s="2"/>
      <c r="G965" s="2"/>
      <c r="H965" s="2"/>
      <c r="I965" s="8"/>
    </row>
    <row r="966" spans="3:9" x14ac:dyDescent="0.25">
      <c r="C966" s="3"/>
      <c r="D966" s="3"/>
      <c r="E966" s="2"/>
      <c r="F966" s="2"/>
      <c r="G966" s="2"/>
      <c r="H966" s="2"/>
      <c r="I966" s="8"/>
    </row>
    <row r="967" spans="3:9" x14ac:dyDescent="0.25">
      <c r="C967" s="3"/>
      <c r="D967" s="3"/>
      <c r="E967" s="2"/>
      <c r="F967" s="2"/>
      <c r="G967" s="2"/>
      <c r="H967" s="2"/>
      <c r="I967" s="8"/>
    </row>
    <row r="968" spans="3:9" x14ac:dyDescent="0.25">
      <c r="C968" s="3"/>
      <c r="D968" s="3"/>
      <c r="E968" s="2"/>
      <c r="F968" s="2"/>
      <c r="G968" s="2"/>
      <c r="H968" s="2"/>
      <c r="I968" s="8"/>
    </row>
    <row r="969" spans="3:9" x14ac:dyDescent="0.25">
      <c r="C969" s="3"/>
      <c r="D969" s="3"/>
      <c r="E969" s="2"/>
      <c r="F969" s="2"/>
      <c r="G969" s="2"/>
      <c r="H969" s="2"/>
      <c r="I969" s="8"/>
    </row>
    <row r="970" spans="3:9" x14ac:dyDescent="0.25">
      <c r="C970" s="3"/>
      <c r="D970" s="3"/>
      <c r="E970" s="2"/>
      <c r="F970" s="2"/>
      <c r="G970" s="2"/>
      <c r="H970" s="2"/>
      <c r="I970" s="8"/>
    </row>
    <row r="971" spans="3:9" x14ac:dyDescent="0.25">
      <c r="C971" s="3"/>
      <c r="D971" s="3"/>
      <c r="E971" s="2"/>
      <c r="F971" s="2"/>
      <c r="G971" s="2"/>
      <c r="H971" s="2"/>
      <c r="I971" s="8"/>
    </row>
    <row r="972" spans="3:9" x14ac:dyDescent="0.25">
      <c r="C972" s="3"/>
      <c r="D972" s="3"/>
      <c r="E972" s="2"/>
      <c r="F972" s="2"/>
      <c r="G972" s="2"/>
      <c r="H972" s="2"/>
      <c r="I972" s="8"/>
    </row>
    <row r="973" spans="3:9" x14ac:dyDescent="0.25">
      <c r="C973" s="3"/>
      <c r="D973" s="3"/>
      <c r="E973" s="2"/>
      <c r="F973" s="2"/>
      <c r="G973" s="2"/>
      <c r="H973" s="2"/>
      <c r="I973" s="8"/>
    </row>
    <row r="974" spans="3:9" x14ac:dyDescent="0.25">
      <c r="C974" s="3"/>
      <c r="D974" s="3"/>
      <c r="E974" s="2"/>
      <c r="F974" s="2"/>
      <c r="G974" s="2"/>
      <c r="H974" s="2"/>
      <c r="I974" s="8"/>
    </row>
    <row r="975" spans="3:9" x14ac:dyDescent="0.25">
      <c r="C975" s="3"/>
      <c r="D975" s="3"/>
      <c r="E975" s="2"/>
      <c r="F975" s="2"/>
      <c r="G975" s="2"/>
      <c r="H975" s="2"/>
      <c r="I975" s="8"/>
    </row>
    <row r="976" spans="3:9" x14ac:dyDescent="0.25">
      <c r="C976" s="3"/>
      <c r="D976" s="3"/>
      <c r="E976" s="2"/>
      <c r="F976" s="2"/>
      <c r="G976" s="2"/>
      <c r="H976" s="2"/>
      <c r="I976" s="8"/>
    </row>
    <row r="977" spans="3:9" x14ac:dyDescent="0.25">
      <c r="C977" s="3"/>
      <c r="D977" s="3"/>
      <c r="E977" s="2"/>
      <c r="F977" s="2"/>
      <c r="G977" s="2"/>
      <c r="H977" s="2"/>
      <c r="I977" s="8"/>
    </row>
    <row r="978" spans="3:9" x14ac:dyDescent="0.25">
      <c r="C978" s="3"/>
      <c r="D978" s="3"/>
      <c r="E978" s="2"/>
      <c r="F978" s="2"/>
      <c r="G978" s="2"/>
      <c r="H978" s="2"/>
      <c r="I978" s="8"/>
    </row>
    <row r="979" spans="3:9" x14ac:dyDescent="0.25">
      <c r="C979" s="3"/>
      <c r="D979" s="3"/>
      <c r="E979" s="2"/>
      <c r="F979" s="2"/>
      <c r="G979" s="2"/>
      <c r="H979" s="2"/>
      <c r="I979" s="8"/>
    </row>
    <row r="980" spans="3:9" x14ac:dyDescent="0.25">
      <c r="C980" s="3"/>
      <c r="D980" s="3"/>
      <c r="E980" s="2"/>
      <c r="F980" s="2"/>
      <c r="G980" s="2"/>
      <c r="H980" s="2"/>
      <c r="I980" s="8"/>
    </row>
    <row r="981" spans="3:9" x14ac:dyDescent="0.25">
      <c r="C981" s="3"/>
      <c r="D981" s="3"/>
      <c r="E981" s="2"/>
      <c r="F981" s="2"/>
      <c r="G981" s="2"/>
      <c r="H981" s="2"/>
      <c r="I981" s="8"/>
    </row>
    <row r="982" spans="3:9" x14ac:dyDescent="0.25">
      <c r="C982" s="3"/>
      <c r="D982" s="3"/>
      <c r="E982" s="2"/>
      <c r="F982" s="2"/>
      <c r="G982" s="2"/>
      <c r="H982" s="2"/>
      <c r="I982" s="8"/>
    </row>
    <row r="983" spans="3:9" x14ac:dyDescent="0.25">
      <c r="C983" s="3"/>
      <c r="D983" s="3"/>
      <c r="E983" s="2"/>
      <c r="F983" s="2"/>
      <c r="G983" s="2"/>
      <c r="H983" s="2"/>
      <c r="I983" s="8"/>
    </row>
    <row r="984" spans="3:9" x14ac:dyDescent="0.25">
      <c r="C984" s="3"/>
      <c r="D984" s="3"/>
      <c r="E984" s="2"/>
      <c r="F984" s="2"/>
      <c r="G984" s="2"/>
      <c r="H984" s="2"/>
      <c r="I984" s="8"/>
    </row>
    <row r="985" spans="3:9" x14ac:dyDescent="0.25">
      <c r="C985" s="3"/>
      <c r="D985" s="3"/>
      <c r="E985" s="2"/>
      <c r="F985" s="2"/>
      <c r="G985" s="2"/>
      <c r="H985" s="2"/>
      <c r="I985" s="8"/>
    </row>
    <row r="986" spans="3:9" x14ac:dyDescent="0.25">
      <c r="C986" s="3"/>
      <c r="D986" s="3"/>
      <c r="E986" s="2"/>
      <c r="F986" s="2"/>
      <c r="G986" s="2"/>
      <c r="H986" s="2"/>
      <c r="I986" s="8"/>
    </row>
    <row r="987" spans="3:9" x14ac:dyDescent="0.25">
      <c r="C987" s="3"/>
      <c r="D987" s="3"/>
      <c r="E987" s="2"/>
      <c r="F987" s="2"/>
      <c r="G987" s="2"/>
      <c r="H987" s="2"/>
      <c r="I987" s="8"/>
    </row>
    <row r="988" spans="3:9" x14ac:dyDescent="0.25">
      <c r="C988" s="3"/>
      <c r="D988" s="3"/>
      <c r="E988" s="2"/>
      <c r="F988" s="2"/>
      <c r="G988" s="2"/>
      <c r="H988" s="2"/>
      <c r="I988" s="8"/>
    </row>
    <row r="989" spans="3:9" x14ac:dyDescent="0.25">
      <c r="C989" s="3"/>
      <c r="D989" s="3"/>
      <c r="E989" s="2"/>
      <c r="F989" s="2"/>
      <c r="G989" s="2"/>
      <c r="H989" s="2"/>
      <c r="I989" s="8"/>
    </row>
    <row r="990" spans="3:9" x14ac:dyDescent="0.25">
      <c r="C990" s="3"/>
      <c r="D990" s="3"/>
      <c r="E990" s="2"/>
      <c r="F990" s="2"/>
      <c r="G990" s="2"/>
      <c r="H990" s="2"/>
      <c r="I990" s="8"/>
    </row>
    <row r="991" spans="3:9" x14ac:dyDescent="0.25">
      <c r="C991" s="3"/>
      <c r="D991" s="3"/>
      <c r="E991" s="2"/>
      <c r="F991" s="2"/>
      <c r="G991" s="2"/>
      <c r="H991" s="2"/>
      <c r="I991" s="8"/>
    </row>
    <row r="992" spans="3:9" x14ac:dyDescent="0.25">
      <c r="C992" s="3"/>
      <c r="D992" s="3"/>
      <c r="E992" s="2"/>
      <c r="F992" s="2"/>
      <c r="G992" s="2"/>
      <c r="H992" s="2"/>
      <c r="I992" s="8"/>
    </row>
    <row r="993" spans="3:9" x14ac:dyDescent="0.25">
      <c r="C993" s="3"/>
      <c r="D993" s="3"/>
      <c r="E993" s="2"/>
      <c r="F993" s="2"/>
      <c r="G993" s="2"/>
      <c r="H993" s="2"/>
      <c r="I993" s="8"/>
    </row>
    <row r="994" spans="3:9" x14ac:dyDescent="0.25">
      <c r="C994" s="3"/>
      <c r="D994" s="3"/>
      <c r="E994" s="2"/>
      <c r="F994" s="2"/>
      <c r="G994" s="2"/>
      <c r="H994" s="2"/>
      <c r="I994" s="8"/>
    </row>
    <row r="995" spans="3:9" x14ac:dyDescent="0.25">
      <c r="C995" s="3"/>
      <c r="D995" s="3"/>
      <c r="E995" s="2"/>
      <c r="F995" s="2"/>
      <c r="G995" s="2"/>
      <c r="H995" s="2"/>
      <c r="I995" s="8"/>
    </row>
    <row r="996" spans="3:9" x14ac:dyDescent="0.25">
      <c r="C996" s="3"/>
      <c r="D996" s="3"/>
      <c r="E996" s="2"/>
      <c r="F996" s="2"/>
      <c r="G996" s="2"/>
      <c r="H996" s="2"/>
      <c r="I996" s="8"/>
    </row>
    <row r="997" spans="3:9" x14ac:dyDescent="0.25">
      <c r="C997" s="3"/>
      <c r="D997" s="3"/>
      <c r="E997" s="2"/>
      <c r="F997" s="2"/>
      <c r="G997" s="2"/>
      <c r="H997" s="2"/>
      <c r="I997" s="8"/>
    </row>
    <row r="998" spans="3:9" x14ac:dyDescent="0.25">
      <c r="C998" s="3"/>
      <c r="D998" s="3"/>
      <c r="E998" s="2"/>
      <c r="F998" s="2"/>
      <c r="G998" s="2"/>
      <c r="H998" s="2"/>
      <c r="I998" s="8"/>
    </row>
    <row r="999" spans="3:9" x14ac:dyDescent="0.25">
      <c r="C999" s="3"/>
      <c r="D999" s="3"/>
      <c r="E999" s="2"/>
      <c r="F999" s="2"/>
      <c r="G999" s="2"/>
      <c r="H999" s="2"/>
      <c r="I999" s="8"/>
    </row>
    <row r="1000" spans="3:9" x14ac:dyDescent="0.25">
      <c r="C1000" s="3"/>
      <c r="D1000" s="3"/>
      <c r="E1000" s="2"/>
      <c r="F1000" s="2"/>
      <c r="G1000" s="2"/>
      <c r="H1000" s="2"/>
      <c r="I1000" s="8"/>
    </row>
    <row r="1001" spans="3:9" x14ac:dyDescent="0.25">
      <c r="C1001" s="3"/>
      <c r="D1001" s="3"/>
      <c r="E1001" s="2"/>
      <c r="F1001" s="2"/>
      <c r="G1001" s="2"/>
      <c r="H1001" s="2"/>
      <c r="I1001" s="8"/>
    </row>
    <row r="1002" spans="3:9" x14ac:dyDescent="0.25">
      <c r="C1002" s="3"/>
      <c r="D1002" s="3"/>
      <c r="E1002" s="2"/>
      <c r="F1002" s="2"/>
      <c r="G1002" s="2"/>
      <c r="H1002" s="2"/>
      <c r="I1002" s="8"/>
    </row>
    <row r="1003" spans="3:9" x14ac:dyDescent="0.25">
      <c r="C1003" s="3"/>
      <c r="D1003" s="3"/>
      <c r="E1003" s="2"/>
      <c r="F1003" s="2"/>
      <c r="G1003" s="2"/>
      <c r="H1003" s="2"/>
      <c r="I1003" s="8"/>
    </row>
    <row r="1004" spans="3:9" x14ac:dyDescent="0.25">
      <c r="C1004" s="3"/>
      <c r="D1004" s="3"/>
      <c r="E1004" s="2"/>
      <c r="F1004" s="2"/>
      <c r="G1004" s="2"/>
      <c r="H1004" s="2"/>
      <c r="I1004" s="8"/>
    </row>
    <row r="1005" spans="3:9" x14ac:dyDescent="0.25">
      <c r="C1005" s="3"/>
      <c r="D1005" s="3"/>
      <c r="E1005" s="2"/>
      <c r="F1005" s="2"/>
      <c r="G1005" s="2"/>
      <c r="H1005" s="2"/>
      <c r="I1005" s="8"/>
    </row>
    <row r="1006" spans="3:9" x14ac:dyDescent="0.25">
      <c r="C1006" s="3"/>
      <c r="D1006" s="3"/>
      <c r="E1006" s="2"/>
      <c r="F1006" s="2"/>
      <c r="G1006" s="2"/>
      <c r="H1006" s="2"/>
      <c r="I1006" s="8"/>
    </row>
    <row r="1007" spans="3:9" x14ac:dyDescent="0.25">
      <c r="C1007" s="3"/>
      <c r="D1007" s="3"/>
      <c r="E1007" s="2"/>
      <c r="F1007" s="2"/>
      <c r="G1007" s="2"/>
      <c r="H1007" s="2"/>
      <c r="I1007" s="8"/>
    </row>
    <row r="1008" spans="3:9" x14ac:dyDescent="0.25">
      <c r="C1008" s="3"/>
      <c r="D1008" s="3"/>
      <c r="E1008" s="2"/>
      <c r="F1008" s="2"/>
      <c r="G1008" s="2"/>
      <c r="H1008" s="2"/>
      <c r="I1008" s="8"/>
    </row>
    <row r="1009" spans="3:9" x14ac:dyDescent="0.25">
      <c r="C1009" s="3"/>
      <c r="D1009" s="3"/>
      <c r="E1009" s="2"/>
      <c r="F1009" s="2"/>
      <c r="G1009" s="2"/>
      <c r="H1009" s="2"/>
      <c r="I1009" s="8"/>
    </row>
    <row r="1010" spans="3:9" x14ac:dyDescent="0.25">
      <c r="C1010" s="3"/>
      <c r="D1010" s="3"/>
      <c r="E1010" s="2"/>
      <c r="F1010" s="2"/>
      <c r="G1010" s="2"/>
      <c r="H1010" s="2"/>
      <c r="I1010" s="8"/>
    </row>
    <row r="1011" spans="3:9" x14ac:dyDescent="0.25">
      <c r="C1011" s="3"/>
      <c r="D1011" s="3"/>
      <c r="E1011" s="2"/>
      <c r="F1011" s="2"/>
      <c r="G1011" s="2"/>
      <c r="H1011" s="2"/>
      <c r="I1011" s="8"/>
    </row>
    <row r="1012" spans="3:9" x14ac:dyDescent="0.25">
      <c r="C1012" s="3"/>
      <c r="D1012" s="3"/>
      <c r="E1012" s="2"/>
      <c r="F1012" s="2"/>
      <c r="G1012" s="2"/>
      <c r="H1012" s="2"/>
      <c r="I1012" s="8"/>
    </row>
    <row r="1013" spans="3:9" x14ac:dyDescent="0.25">
      <c r="C1013" s="3"/>
      <c r="D1013" s="3"/>
      <c r="E1013" s="2"/>
      <c r="F1013" s="2"/>
      <c r="G1013" s="2"/>
      <c r="H1013" s="2"/>
      <c r="I1013" s="8"/>
    </row>
    <row r="1014" spans="3:9" x14ac:dyDescent="0.25">
      <c r="C1014" s="3"/>
      <c r="D1014" s="3"/>
      <c r="E1014" s="2"/>
      <c r="F1014" s="2"/>
      <c r="G1014" s="2"/>
      <c r="H1014" s="2"/>
      <c r="I1014" s="8"/>
    </row>
    <row r="1015" spans="3:9" x14ac:dyDescent="0.25">
      <c r="C1015" s="3"/>
      <c r="D1015" s="3"/>
      <c r="E1015" s="2"/>
      <c r="F1015" s="2"/>
      <c r="G1015" s="2"/>
      <c r="H1015" s="2"/>
      <c r="I1015" s="8"/>
    </row>
    <row r="1016" spans="3:9" x14ac:dyDescent="0.25">
      <c r="C1016" s="3"/>
      <c r="D1016" s="3"/>
      <c r="E1016" s="2"/>
      <c r="F1016" s="2"/>
      <c r="G1016" s="2"/>
      <c r="H1016" s="2"/>
      <c r="I1016" s="8"/>
    </row>
    <row r="1017" spans="3:9" x14ac:dyDescent="0.25">
      <c r="C1017" s="3"/>
      <c r="D1017" s="3"/>
      <c r="E1017" s="2"/>
      <c r="F1017" s="2"/>
      <c r="G1017" s="2"/>
      <c r="H1017" s="2"/>
      <c r="I1017" s="8"/>
    </row>
    <row r="1018" spans="3:9" x14ac:dyDescent="0.25">
      <c r="C1018" s="3"/>
      <c r="D1018" s="3"/>
      <c r="E1018" s="2"/>
      <c r="F1018" s="2"/>
      <c r="G1018" s="2"/>
      <c r="H1018" s="2"/>
      <c r="I1018" s="8"/>
    </row>
    <row r="1019" spans="3:9" x14ac:dyDescent="0.25">
      <c r="C1019" s="3"/>
      <c r="D1019" s="3"/>
      <c r="E1019" s="2"/>
      <c r="F1019" s="2"/>
      <c r="G1019" s="2"/>
      <c r="H1019" s="2"/>
      <c r="I1019" s="8"/>
    </row>
    <row r="1020" spans="3:9" x14ac:dyDescent="0.25">
      <c r="C1020" s="3"/>
      <c r="D1020" s="3"/>
      <c r="E1020" s="2"/>
      <c r="F1020" s="2"/>
      <c r="G1020" s="2"/>
      <c r="H1020" s="2"/>
      <c r="I1020" s="8"/>
    </row>
    <row r="1021" spans="3:9" x14ac:dyDescent="0.25">
      <c r="C1021" s="3"/>
      <c r="D1021" s="3"/>
      <c r="E1021" s="2"/>
      <c r="F1021" s="2"/>
      <c r="G1021" s="2"/>
      <c r="H1021" s="2"/>
      <c r="I1021" s="8"/>
    </row>
    <row r="1022" spans="3:9" x14ac:dyDescent="0.25">
      <c r="C1022" s="3"/>
      <c r="D1022" s="3"/>
      <c r="E1022" s="2"/>
      <c r="F1022" s="2"/>
      <c r="G1022" s="2"/>
      <c r="H1022" s="2"/>
      <c r="I1022" s="8"/>
    </row>
    <row r="1023" spans="3:9" x14ac:dyDescent="0.25">
      <c r="C1023" s="3"/>
      <c r="D1023" s="3"/>
      <c r="E1023" s="2"/>
      <c r="F1023" s="2"/>
      <c r="G1023" s="2"/>
      <c r="H1023" s="2"/>
      <c r="I1023" s="8"/>
    </row>
    <row r="1024" spans="3:9" x14ac:dyDescent="0.25">
      <c r="C1024" s="3"/>
      <c r="D1024" s="3"/>
      <c r="E1024" s="2"/>
      <c r="F1024" s="2"/>
      <c r="G1024" s="2"/>
      <c r="H1024" s="2"/>
      <c r="I1024" s="8"/>
    </row>
    <row r="1025" spans="3:9" x14ac:dyDescent="0.25">
      <c r="C1025" s="3"/>
      <c r="D1025" s="3"/>
      <c r="E1025" s="2"/>
      <c r="F1025" s="2"/>
      <c r="G1025" s="2"/>
      <c r="H1025" s="2"/>
      <c r="I1025" s="8"/>
    </row>
    <row r="1026" spans="3:9" x14ac:dyDescent="0.25">
      <c r="C1026" s="3"/>
      <c r="D1026" s="3"/>
      <c r="E1026" s="2"/>
      <c r="F1026" s="2"/>
      <c r="G1026" s="2"/>
      <c r="H1026" s="2"/>
      <c r="I1026" s="8"/>
    </row>
    <row r="1027" spans="3:9" x14ac:dyDescent="0.25">
      <c r="C1027" s="3"/>
      <c r="D1027" s="3"/>
      <c r="E1027" s="2"/>
      <c r="F1027" s="2"/>
      <c r="G1027" s="2"/>
      <c r="H1027" s="2"/>
      <c r="I1027" s="8"/>
    </row>
    <row r="1028" spans="3:9" x14ac:dyDescent="0.25">
      <c r="C1028" s="3"/>
      <c r="D1028" s="3"/>
      <c r="E1028" s="2"/>
      <c r="F1028" s="2"/>
      <c r="G1028" s="2"/>
      <c r="H1028" s="2"/>
      <c r="I1028" s="8"/>
    </row>
    <row r="1029" spans="3:9" x14ac:dyDescent="0.25">
      <c r="C1029" s="3"/>
      <c r="D1029" s="3"/>
      <c r="E1029" s="2"/>
      <c r="F1029" s="2"/>
      <c r="G1029" s="2"/>
      <c r="H1029" s="2"/>
      <c r="I1029" s="8"/>
    </row>
    <row r="1030" spans="3:9" x14ac:dyDescent="0.25">
      <c r="C1030" s="3"/>
      <c r="D1030" s="3"/>
      <c r="E1030" s="2"/>
      <c r="F1030" s="2"/>
      <c r="G1030" s="2"/>
      <c r="H1030" s="2"/>
      <c r="I1030" s="8"/>
    </row>
    <row r="1031" spans="3:9" x14ac:dyDescent="0.25">
      <c r="C1031" s="3"/>
      <c r="D1031" s="3"/>
      <c r="E1031" s="2"/>
      <c r="F1031" s="2"/>
      <c r="G1031" s="2"/>
      <c r="H1031" s="2"/>
      <c r="I1031" s="8"/>
    </row>
    <row r="1032" spans="3:9" x14ac:dyDescent="0.25">
      <c r="C1032" s="3"/>
      <c r="D1032" s="3"/>
      <c r="E1032" s="2"/>
      <c r="F1032" s="2"/>
      <c r="G1032" s="2"/>
      <c r="H1032" s="2"/>
      <c r="I1032" s="8"/>
    </row>
    <row r="1033" spans="3:9" x14ac:dyDescent="0.25">
      <c r="C1033" s="3"/>
      <c r="D1033" s="3"/>
      <c r="E1033" s="2"/>
      <c r="F1033" s="2"/>
      <c r="G1033" s="2"/>
      <c r="H1033" s="2"/>
      <c r="I1033" s="8"/>
    </row>
    <row r="1034" spans="3:9" x14ac:dyDescent="0.25">
      <c r="C1034" s="3"/>
      <c r="D1034" s="3"/>
      <c r="E1034" s="2"/>
      <c r="F1034" s="2"/>
      <c r="G1034" s="2"/>
      <c r="H1034" s="2"/>
      <c r="I1034" s="8"/>
    </row>
    <row r="1035" spans="3:9" x14ac:dyDescent="0.25">
      <c r="C1035" s="3"/>
      <c r="D1035" s="3"/>
      <c r="E1035" s="2"/>
      <c r="F1035" s="2"/>
      <c r="G1035" s="2"/>
      <c r="H1035" s="2"/>
      <c r="I1035" s="8"/>
    </row>
    <row r="1036" spans="3:9" x14ac:dyDescent="0.25">
      <c r="C1036" s="3"/>
      <c r="D1036" s="3"/>
      <c r="E1036" s="2"/>
      <c r="F1036" s="2"/>
      <c r="G1036" s="2"/>
      <c r="H1036" s="2"/>
      <c r="I1036" s="8"/>
    </row>
    <row r="1037" spans="3:9" x14ac:dyDescent="0.25">
      <c r="C1037" s="3"/>
      <c r="D1037" s="3"/>
      <c r="E1037" s="2"/>
      <c r="F1037" s="2"/>
      <c r="G1037" s="2"/>
      <c r="H1037" s="2"/>
      <c r="I1037" s="8"/>
    </row>
    <row r="1038" spans="3:9" x14ac:dyDescent="0.25">
      <c r="C1038" s="3"/>
      <c r="D1038" s="3"/>
      <c r="E1038" s="2"/>
      <c r="F1038" s="2"/>
      <c r="G1038" s="2"/>
      <c r="H1038" s="2"/>
      <c r="I1038" s="8"/>
    </row>
    <row r="1039" spans="3:9" x14ac:dyDescent="0.25">
      <c r="C1039" s="3"/>
      <c r="D1039" s="3"/>
      <c r="E1039" s="2"/>
      <c r="F1039" s="2"/>
      <c r="G1039" s="2"/>
      <c r="H1039" s="2"/>
      <c r="I1039" s="8"/>
    </row>
    <row r="1040" spans="3:9" x14ac:dyDescent="0.25">
      <c r="C1040" s="3"/>
      <c r="D1040" s="3"/>
      <c r="E1040" s="2"/>
      <c r="F1040" s="2"/>
      <c r="G1040" s="2"/>
      <c r="H1040" s="2"/>
      <c r="I1040" s="8"/>
    </row>
    <row r="1041" spans="3:9" x14ac:dyDescent="0.25">
      <c r="C1041" s="3"/>
      <c r="D1041" s="3"/>
      <c r="E1041" s="2"/>
      <c r="F1041" s="2"/>
      <c r="G1041" s="2"/>
      <c r="H1041" s="2"/>
      <c r="I1041" s="8"/>
    </row>
    <row r="1042" spans="3:9" x14ac:dyDescent="0.25">
      <c r="C1042" s="3"/>
      <c r="D1042" s="3"/>
      <c r="E1042" s="2"/>
      <c r="F1042" s="2"/>
      <c r="G1042" s="2"/>
      <c r="H1042" s="2"/>
      <c r="I1042" s="8"/>
    </row>
    <row r="1043" spans="3:9" x14ac:dyDescent="0.25">
      <c r="C1043" s="3"/>
      <c r="D1043" s="3"/>
      <c r="E1043" s="2"/>
      <c r="F1043" s="2"/>
      <c r="G1043" s="2"/>
      <c r="H1043" s="2"/>
      <c r="I1043" s="8"/>
    </row>
    <row r="1044" spans="3:9" x14ac:dyDescent="0.25">
      <c r="C1044" s="3"/>
      <c r="D1044" s="3"/>
      <c r="E1044" s="2"/>
      <c r="F1044" s="2"/>
      <c r="G1044" s="2"/>
      <c r="H1044" s="2"/>
      <c r="I1044" s="8"/>
    </row>
    <row r="1045" spans="3:9" x14ac:dyDescent="0.25">
      <c r="C1045" s="3"/>
      <c r="D1045" s="3"/>
      <c r="E1045" s="2"/>
      <c r="F1045" s="2"/>
      <c r="G1045" s="2"/>
      <c r="H1045" s="2"/>
      <c r="I1045" s="8"/>
    </row>
    <row r="1046" spans="3:9" x14ac:dyDescent="0.25">
      <c r="C1046" s="3"/>
      <c r="D1046" s="3"/>
      <c r="E1046" s="2"/>
      <c r="F1046" s="2"/>
      <c r="G1046" s="2"/>
      <c r="H1046" s="2"/>
      <c r="I1046" s="8"/>
    </row>
    <row r="1047" spans="3:9" x14ac:dyDescent="0.25">
      <c r="C1047" s="3"/>
      <c r="D1047" s="3"/>
      <c r="E1047" s="2"/>
      <c r="F1047" s="2"/>
      <c r="G1047" s="2"/>
      <c r="H1047" s="2"/>
      <c r="I1047" s="8"/>
    </row>
    <row r="1048" spans="3:9" x14ac:dyDescent="0.25">
      <c r="C1048" s="3"/>
      <c r="D1048" s="3"/>
      <c r="E1048" s="2"/>
      <c r="F1048" s="2"/>
      <c r="G1048" s="2"/>
      <c r="H1048" s="2"/>
      <c r="I1048" s="8"/>
    </row>
    <row r="1049" spans="3:9" x14ac:dyDescent="0.25">
      <c r="C1049" s="3"/>
      <c r="D1049" s="3"/>
      <c r="E1049" s="2"/>
      <c r="F1049" s="2"/>
      <c r="G1049" s="2"/>
      <c r="H1049" s="2"/>
      <c r="I1049" s="8"/>
    </row>
    <row r="1050" spans="3:9" x14ac:dyDescent="0.25">
      <c r="C1050" s="3"/>
      <c r="D1050" s="3"/>
      <c r="E1050" s="2"/>
      <c r="F1050" s="2"/>
      <c r="G1050" s="2"/>
      <c r="H1050" s="2"/>
      <c r="I1050" s="8"/>
    </row>
    <row r="1051" spans="3:9" x14ac:dyDescent="0.25">
      <c r="C1051" s="3"/>
      <c r="D1051" s="3"/>
      <c r="E1051" s="2"/>
      <c r="F1051" s="2"/>
      <c r="G1051" s="2"/>
      <c r="H1051" s="2"/>
      <c r="I1051" s="8"/>
    </row>
    <row r="1052" spans="3:9" x14ac:dyDescent="0.25">
      <c r="C1052" s="3"/>
      <c r="D1052" s="3"/>
      <c r="E1052" s="2"/>
      <c r="F1052" s="2"/>
      <c r="G1052" s="2"/>
      <c r="H1052" s="2"/>
      <c r="I1052" s="8"/>
    </row>
    <row r="1053" spans="3:9" x14ac:dyDescent="0.25">
      <c r="C1053" s="3"/>
      <c r="D1053" s="3"/>
      <c r="E1053" s="2"/>
      <c r="F1053" s="2"/>
      <c r="G1053" s="2"/>
      <c r="H1053" s="2"/>
      <c r="I1053" s="8"/>
    </row>
    <row r="1054" spans="3:9" x14ac:dyDescent="0.25">
      <c r="C1054" s="3"/>
      <c r="D1054" s="3"/>
      <c r="E1054" s="2"/>
      <c r="F1054" s="2"/>
      <c r="G1054" s="2"/>
      <c r="H1054" s="2"/>
      <c r="I1054" s="8"/>
    </row>
    <row r="1055" spans="3:9" x14ac:dyDescent="0.25">
      <c r="C1055" s="3"/>
      <c r="D1055" s="3"/>
      <c r="E1055" s="2"/>
      <c r="F1055" s="2"/>
      <c r="G1055" s="2"/>
      <c r="H1055" s="2"/>
      <c r="I1055" s="8"/>
    </row>
    <row r="1056" spans="3:9" x14ac:dyDescent="0.25">
      <c r="C1056" s="3"/>
      <c r="D1056" s="3"/>
      <c r="E1056" s="2"/>
      <c r="F1056" s="2"/>
      <c r="G1056" s="2"/>
      <c r="H1056" s="2"/>
      <c r="I1056" s="8"/>
    </row>
    <row r="1057" spans="3:9" x14ac:dyDescent="0.25">
      <c r="C1057" s="3"/>
      <c r="D1057" s="3"/>
      <c r="E1057" s="2"/>
      <c r="F1057" s="2"/>
      <c r="G1057" s="2"/>
      <c r="H1057" s="2"/>
      <c r="I1057" s="8"/>
    </row>
    <row r="1058" spans="3:9" x14ac:dyDescent="0.25">
      <c r="C1058" s="3"/>
      <c r="D1058" s="3"/>
      <c r="E1058" s="2"/>
      <c r="F1058" s="2"/>
      <c r="G1058" s="2"/>
      <c r="H1058" s="2"/>
      <c r="I1058" s="8"/>
    </row>
    <row r="1059" spans="3:9" x14ac:dyDescent="0.25">
      <c r="C1059" s="3"/>
      <c r="D1059" s="3"/>
      <c r="E1059" s="2"/>
      <c r="F1059" s="2"/>
      <c r="G1059" s="2"/>
      <c r="H1059" s="2"/>
      <c r="I1059" s="8"/>
    </row>
    <row r="1060" spans="3:9" x14ac:dyDescent="0.25">
      <c r="C1060" s="3"/>
      <c r="D1060" s="3"/>
      <c r="E1060" s="2"/>
      <c r="F1060" s="2"/>
      <c r="G1060" s="2"/>
      <c r="H1060" s="2"/>
      <c r="I1060" s="8"/>
    </row>
    <row r="1061" spans="3:9" x14ac:dyDescent="0.25">
      <c r="C1061" s="3"/>
      <c r="D1061" s="3"/>
      <c r="E1061" s="2"/>
      <c r="F1061" s="2"/>
      <c r="G1061" s="2"/>
      <c r="H1061" s="2"/>
      <c r="I1061" s="8"/>
    </row>
    <row r="1062" spans="3:9" x14ac:dyDescent="0.25">
      <c r="C1062" s="3"/>
      <c r="D1062" s="3"/>
      <c r="E1062" s="2"/>
      <c r="F1062" s="2"/>
      <c r="G1062" s="2"/>
      <c r="H1062" s="2"/>
      <c r="I1062" s="8"/>
    </row>
    <row r="1063" spans="3:9" x14ac:dyDescent="0.25">
      <c r="C1063" s="3"/>
      <c r="D1063" s="3"/>
      <c r="E1063" s="2"/>
      <c r="F1063" s="2"/>
      <c r="G1063" s="2"/>
      <c r="H1063" s="2"/>
      <c r="I1063" s="8"/>
    </row>
    <row r="1064" spans="3:9" x14ac:dyDescent="0.25">
      <c r="C1064" s="3"/>
      <c r="D1064" s="3"/>
      <c r="E1064" s="2"/>
      <c r="F1064" s="2"/>
      <c r="G1064" s="2"/>
      <c r="H1064" s="2"/>
      <c r="I1064" s="8"/>
    </row>
    <row r="1065" spans="3:9" x14ac:dyDescent="0.25">
      <c r="C1065" s="3"/>
      <c r="D1065" s="3"/>
      <c r="E1065" s="2"/>
      <c r="F1065" s="2"/>
      <c r="G1065" s="2"/>
      <c r="H1065" s="2"/>
      <c r="I1065" s="8"/>
    </row>
    <row r="1066" spans="3:9" x14ac:dyDescent="0.25">
      <c r="C1066" s="3"/>
      <c r="D1066" s="3"/>
      <c r="E1066" s="2"/>
      <c r="F1066" s="2"/>
      <c r="G1066" s="2"/>
      <c r="H1066" s="2"/>
      <c r="I1066" s="8"/>
    </row>
    <row r="1067" spans="3:9" x14ac:dyDescent="0.25">
      <c r="C1067" s="3"/>
      <c r="D1067" s="3"/>
      <c r="E1067" s="2"/>
      <c r="F1067" s="2"/>
      <c r="G1067" s="2"/>
      <c r="H1067" s="2"/>
      <c r="I1067" s="8"/>
    </row>
    <row r="1068" spans="3:9" x14ac:dyDescent="0.25">
      <c r="C1068" s="3"/>
      <c r="D1068" s="3"/>
      <c r="E1068" s="2"/>
      <c r="F1068" s="2"/>
      <c r="G1068" s="2"/>
      <c r="H1068" s="2"/>
      <c r="I1068" s="8"/>
    </row>
    <row r="1069" spans="3:9" x14ac:dyDescent="0.25">
      <c r="C1069" s="3"/>
      <c r="D1069" s="3"/>
      <c r="E1069" s="2"/>
      <c r="F1069" s="2"/>
      <c r="G1069" s="2"/>
      <c r="H1069" s="2"/>
      <c r="I1069" s="8"/>
    </row>
    <row r="1070" spans="3:9" x14ac:dyDescent="0.25">
      <c r="C1070" s="3"/>
      <c r="D1070" s="3"/>
      <c r="E1070" s="2"/>
      <c r="F1070" s="2"/>
      <c r="G1070" s="2"/>
      <c r="H1070" s="2"/>
      <c r="I1070" s="8"/>
    </row>
    <row r="1071" spans="3:9" x14ac:dyDescent="0.25">
      <c r="C1071" s="3"/>
      <c r="D1071" s="3"/>
      <c r="E1071" s="2"/>
      <c r="F1071" s="2"/>
      <c r="G1071" s="2"/>
      <c r="H1071" s="2"/>
      <c r="I1071" s="8"/>
    </row>
    <row r="1072" spans="3:9" x14ac:dyDescent="0.25">
      <c r="C1072" s="3"/>
      <c r="D1072" s="3"/>
      <c r="E1072" s="2"/>
      <c r="F1072" s="2"/>
      <c r="G1072" s="2"/>
      <c r="H1072" s="2"/>
      <c r="I1072" s="8"/>
    </row>
    <row r="1073" spans="3:9" x14ac:dyDescent="0.25">
      <c r="C1073" s="3"/>
      <c r="D1073" s="3"/>
      <c r="E1073" s="2"/>
      <c r="F1073" s="2"/>
      <c r="G1073" s="2"/>
      <c r="H1073" s="2"/>
      <c r="I1073" s="8"/>
    </row>
    <row r="1074" spans="3:9" x14ac:dyDescent="0.25">
      <c r="C1074" s="3"/>
      <c r="D1074" s="3"/>
      <c r="E1074" s="2"/>
      <c r="F1074" s="2"/>
      <c r="G1074" s="2"/>
      <c r="H1074" s="2"/>
      <c r="I1074" s="8"/>
    </row>
    <row r="1075" spans="3:9" x14ac:dyDescent="0.25">
      <c r="C1075" s="3"/>
      <c r="D1075" s="3"/>
      <c r="E1075" s="2"/>
      <c r="F1075" s="2"/>
      <c r="G1075" s="2"/>
      <c r="H1075" s="2"/>
      <c r="I1075" s="8"/>
    </row>
    <row r="1076" spans="3:9" x14ac:dyDescent="0.25">
      <c r="C1076" s="3"/>
      <c r="D1076" s="3"/>
      <c r="E1076" s="2"/>
      <c r="F1076" s="2"/>
      <c r="G1076" s="2"/>
      <c r="H1076" s="2"/>
      <c r="I1076" s="8"/>
    </row>
    <row r="1077" spans="3:9" x14ac:dyDescent="0.25">
      <c r="C1077" s="3"/>
      <c r="D1077" s="3"/>
      <c r="E1077" s="2"/>
      <c r="F1077" s="2"/>
      <c r="G1077" s="2"/>
      <c r="H1077" s="2"/>
      <c r="I1077" s="8"/>
    </row>
    <row r="1078" spans="3:9" x14ac:dyDescent="0.25">
      <c r="C1078" s="3"/>
      <c r="D1078" s="3"/>
      <c r="E1078" s="2"/>
      <c r="F1078" s="2"/>
      <c r="G1078" s="2"/>
      <c r="H1078" s="2"/>
      <c r="I1078" s="8"/>
    </row>
    <row r="1079" spans="3:9" x14ac:dyDescent="0.25">
      <c r="C1079" s="3"/>
      <c r="D1079" s="3"/>
      <c r="E1079" s="2"/>
      <c r="F1079" s="2"/>
      <c r="G1079" s="2"/>
      <c r="H1079" s="2"/>
      <c r="I1079" s="8"/>
    </row>
    <row r="1080" spans="3:9" x14ac:dyDescent="0.25">
      <c r="C1080" s="3"/>
      <c r="D1080" s="3"/>
      <c r="E1080" s="2"/>
      <c r="F1080" s="2"/>
      <c r="G1080" s="2"/>
      <c r="H1080" s="2"/>
      <c r="I1080" s="8"/>
    </row>
    <row r="1081" spans="3:9" x14ac:dyDescent="0.25">
      <c r="C1081" s="3"/>
      <c r="D1081" s="3"/>
      <c r="E1081" s="2"/>
      <c r="F1081" s="2"/>
      <c r="G1081" s="2"/>
      <c r="H1081" s="2"/>
      <c r="I1081" s="8"/>
    </row>
    <row r="1082" spans="3:9" x14ac:dyDescent="0.25">
      <c r="C1082" s="3"/>
      <c r="D1082" s="3"/>
      <c r="E1082" s="2"/>
      <c r="F1082" s="2"/>
      <c r="G1082" s="2"/>
      <c r="H1082" s="2"/>
      <c r="I1082" s="8"/>
    </row>
    <row r="1083" spans="3:9" x14ac:dyDescent="0.25">
      <c r="C1083" s="3"/>
      <c r="D1083" s="3"/>
      <c r="E1083" s="2"/>
      <c r="F1083" s="2"/>
      <c r="G1083" s="2"/>
      <c r="H1083" s="2"/>
      <c r="I1083" s="8"/>
    </row>
    <row r="1084" spans="3:9" x14ac:dyDescent="0.25">
      <c r="C1084" s="3"/>
      <c r="D1084" s="3"/>
      <c r="E1084" s="2"/>
      <c r="F1084" s="2"/>
      <c r="G1084" s="2"/>
      <c r="H1084" s="2"/>
      <c r="I1084" s="8"/>
    </row>
    <row r="1085" spans="3:9" x14ac:dyDescent="0.25">
      <c r="C1085" s="3"/>
      <c r="D1085" s="3"/>
      <c r="E1085" s="2"/>
      <c r="F1085" s="2"/>
      <c r="G1085" s="2"/>
      <c r="H1085" s="2"/>
      <c r="I1085" s="8"/>
    </row>
    <row r="1086" spans="3:9" x14ac:dyDescent="0.25">
      <c r="C1086" s="3"/>
      <c r="D1086" s="3"/>
      <c r="E1086" s="2"/>
      <c r="F1086" s="2"/>
      <c r="G1086" s="2"/>
      <c r="H1086" s="2"/>
      <c r="I1086" s="8"/>
    </row>
    <row r="1087" spans="3:9" x14ac:dyDescent="0.25">
      <c r="C1087" s="3"/>
      <c r="D1087" s="3"/>
      <c r="E1087" s="2"/>
      <c r="F1087" s="2"/>
      <c r="G1087" s="2"/>
      <c r="H1087" s="2"/>
      <c r="I1087" s="8"/>
    </row>
    <row r="1088" spans="3:9" x14ac:dyDescent="0.25">
      <c r="C1088" s="3"/>
      <c r="D1088" s="3"/>
      <c r="E1088" s="2"/>
      <c r="F1088" s="2"/>
      <c r="G1088" s="2"/>
      <c r="H1088" s="2"/>
      <c r="I1088" s="8"/>
    </row>
    <row r="1089" spans="3:9" x14ac:dyDescent="0.25">
      <c r="C1089" s="3"/>
      <c r="D1089" s="3"/>
      <c r="E1089" s="2"/>
      <c r="F1089" s="2"/>
      <c r="G1089" s="2"/>
      <c r="H1089" s="2"/>
      <c r="I1089" s="8"/>
    </row>
    <row r="1090" spans="3:9" x14ac:dyDescent="0.25">
      <c r="C1090" s="3"/>
      <c r="D1090" s="3"/>
      <c r="E1090" s="2"/>
      <c r="F1090" s="2"/>
      <c r="G1090" s="2"/>
      <c r="H1090" s="2"/>
      <c r="I1090" s="8"/>
    </row>
    <row r="1091" spans="3:9" x14ac:dyDescent="0.25">
      <c r="C1091" s="3"/>
      <c r="D1091" s="3"/>
      <c r="E1091" s="2"/>
      <c r="F1091" s="2"/>
      <c r="G1091" s="2"/>
      <c r="H1091" s="2"/>
      <c r="I1091" s="8"/>
    </row>
    <row r="1092" spans="3:9" x14ac:dyDescent="0.25">
      <c r="C1092" s="3"/>
      <c r="D1092" s="3"/>
      <c r="E1092" s="2"/>
      <c r="F1092" s="2"/>
      <c r="G1092" s="2"/>
      <c r="H1092" s="2"/>
      <c r="I1092" s="8"/>
    </row>
    <row r="1093" spans="3:9" x14ac:dyDescent="0.25">
      <c r="C1093" s="3"/>
      <c r="D1093" s="3"/>
      <c r="E1093" s="2"/>
      <c r="F1093" s="2"/>
      <c r="G1093" s="2"/>
      <c r="H1093" s="2"/>
      <c r="I1093" s="8"/>
    </row>
    <row r="1094" spans="3:9" x14ac:dyDescent="0.25">
      <c r="C1094" s="3"/>
      <c r="D1094" s="3"/>
      <c r="E1094" s="2"/>
      <c r="F1094" s="2"/>
      <c r="G1094" s="2"/>
      <c r="H1094" s="2"/>
      <c r="I1094" s="8"/>
    </row>
    <row r="1095" spans="3:9" x14ac:dyDescent="0.25">
      <c r="C1095" s="3"/>
      <c r="D1095" s="3"/>
      <c r="E1095" s="2"/>
      <c r="F1095" s="2"/>
      <c r="G1095" s="2"/>
      <c r="H1095" s="2"/>
      <c r="I1095" s="8"/>
    </row>
    <row r="1096" spans="3:9" x14ac:dyDescent="0.25">
      <c r="C1096" s="3"/>
      <c r="D1096" s="3"/>
      <c r="E1096" s="2"/>
      <c r="F1096" s="2"/>
      <c r="G1096" s="2"/>
      <c r="H1096" s="2"/>
      <c r="I1096" s="8"/>
    </row>
    <row r="1097" spans="3:9" x14ac:dyDescent="0.25">
      <c r="C1097" s="3"/>
      <c r="D1097" s="3"/>
      <c r="E1097" s="2"/>
      <c r="F1097" s="2"/>
      <c r="G1097" s="2"/>
      <c r="H1097" s="2"/>
      <c r="I1097" s="8"/>
    </row>
    <row r="1098" spans="3:9" x14ac:dyDescent="0.25">
      <c r="C1098" s="3"/>
      <c r="D1098" s="3"/>
      <c r="E1098" s="2"/>
      <c r="F1098" s="2"/>
      <c r="G1098" s="2"/>
      <c r="H1098" s="2"/>
      <c r="I1098" s="8"/>
    </row>
    <row r="1099" spans="3:9" x14ac:dyDescent="0.25">
      <c r="C1099" s="3"/>
      <c r="D1099" s="3"/>
      <c r="E1099" s="2"/>
      <c r="F1099" s="2"/>
      <c r="G1099" s="2"/>
      <c r="H1099" s="2"/>
      <c r="I1099" s="8"/>
    </row>
    <row r="1100" spans="3:9" x14ac:dyDescent="0.25">
      <c r="C1100" s="3"/>
      <c r="D1100" s="3"/>
      <c r="E1100" s="2"/>
      <c r="F1100" s="2"/>
      <c r="G1100" s="2"/>
      <c r="H1100" s="2"/>
      <c r="I1100" s="8"/>
    </row>
    <row r="1101" spans="3:9" x14ac:dyDescent="0.25">
      <c r="C1101" s="3"/>
      <c r="D1101" s="3"/>
      <c r="E1101" s="2"/>
      <c r="F1101" s="2"/>
      <c r="G1101" s="2"/>
      <c r="H1101" s="2"/>
      <c r="I1101" s="8"/>
    </row>
    <row r="1102" spans="3:9" x14ac:dyDescent="0.25">
      <c r="C1102" s="3"/>
      <c r="D1102" s="3"/>
      <c r="E1102" s="2"/>
      <c r="F1102" s="2"/>
      <c r="G1102" s="2"/>
      <c r="H1102" s="2"/>
      <c r="I1102" s="8"/>
    </row>
    <row r="1103" spans="3:9" x14ac:dyDescent="0.25">
      <c r="C1103" s="3"/>
      <c r="D1103" s="3"/>
      <c r="E1103" s="2"/>
      <c r="F1103" s="2"/>
      <c r="G1103" s="2"/>
      <c r="H1103" s="2"/>
      <c r="I1103" s="8"/>
    </row>
    <row r="1104" spans="3:9" x14ac:dyDescent="0.25">
      <c r="C1104" s="3"/>
      <c r="D1104" s="3"/>
      <c r="E1104" s="2"/>
      <c r="F1104" s="2"/>
      <c r="G1104" s="2"/>
      <c r="H1104" s="2"/>
      <c r="I1104" s="8"/>
    </row>
    <row r="1105" spans="3:9" x14ac:dyDescent="0.25">
      <c r="C1105" s="3"/>
      <c r="D1105" s="3"/>
      <c r="E1105" s="2"/>
      <c r="F1105" s="2"/>
      <c r="G1105" s="2"/>
      <c r="H1105" s="2"/>
      <c r="I1105" s="8"/>
    </row>
    <row r="1106" spans="3:9" x14ac:dyDescent="0.25">
      <c r="C1106" s="3"/>
      <c r="D1106" s="3"/>
      <c r="E1106" s="2"/>
      <c r="F1106" s="2"/>
      <c r="G1106" s="2"/>
      <c r="H1106" s="2"/>
      <c r="I1106" s="8"/>
    </row>
    <row r="1107" spans="3:9" x14ac:dyDescent="0.25">
      <c r="C1107" s="3"/>
      <c r="D1107" s="3"/>
      <c r="E1107" s="2"/>
      <c r="F1107" s="2"/>
      <c r="G1107" s="2"/>
      <c r="H1107" s="2"/>
      <c r="I1107" s="8"/>
    </row>
    <row r="1108" spans="3:9" x14ac:dyDescent="0.25">
      <c r="C1108" s="3"/>
      <c r="D1108" s="3"/>
      <c r="E1108" s="2"/>
      <c r="F1108" s="2"/>
      <c r="G1108" s="2"/>
      <c r="H1108" s="2"/>
      <c r="I1108" s="8"/>
    </row>
    <row r="1109" spans="3:9" x14ac:dyDescent="0.25">
      <c r="C1109" s="3"/>
      <c r="D1109" s="3"/>
      <c r="E1109" s="2"/>
      <c r="F1109" s="2"/>
      <c r="G1109" s="2"/>
      <c r="H1109" s="2"/>
      <c r="I1109" s="8"/>
    </row>
    <row r="1110" spans="3:9" x14ac:dyDescent="0.25">
      <c r="C1110" s="3"/>
      <c r="D1110" s="3"/>
      <c r="E1110" s="2"/>
      <c r="F1110" s="2"/>
      <c r="G1110" s="2"/>
      <c r="H1110" s="2"/>
      <c r="I1110" s="8"/>
    </row>
    <row r="1111" spans="3:9" x14ac:dyDescent="0.25">
      <c r="C1111" s="3"/>
      <c r="D1111" s="3"/>
      <c r="E1111" s="2"/>
      <c r="F1111" s="2"/>
      <c r="G1111" s="2"/>
      <c r="H1111" s="2"/>
      <c r="I1111" s="8"/>
    </row>
    <row r="1112" spans="3:9" x14ac:dyDescent="0.25">
      <c r="C1112" s="3"/>
      <c r="D1112" s="3"/>
      <c r="E1112" s="2"/>
      <c r="F1112" s="2"/>
      <c r="G1112" s="2"/>
      <c r="H1112" s="2"/>
      <c r="I1112" s="8"/>
    </row>
    <row r="1113" spans="3:9" x14ac:dyDescent="0.25">
      <c r="C1113" s="3"/>
      <c r="D1113" s="3"/>
      <c r="E1113" s="2"/>
      <c r="F1113" s="2"/>
      <c r="G1113" s="2"/>
      <c r="H1113" s="2"/>
      <c r="I1113" s="8"/>
    </row>
    <row r="1114" spans="3:9" x14ac:dyDescent="0.25">
      <c r="C1114" s="3"/>
      <c r="D1114" s="3"/>
      <c r="E1114" s="2"/>
      <c r="F1114" s="2"/>
      <c r="G1114" s="2"/>
      <c r="H1114" s="2"/>
      <c r="I1114" s="8"/>
    </row>
    <row r="1115" spans="3:9" x14ac:dyDescent="0.25">
      <c r="C1115" s="3"/>
      <c r="D1115" s="3"/>
      <c r="E1115" s="2"/>
      <c r="F1115" s="2"/>
      <c r="G1115" s="2"/>
      <c r="H1115" s="2"/>
      <c r="I1115" s="8"/>
    </row>
    <row r="1116" spans="3:9" x14ac:dyDescent="0.25">
      <c r="C1116" s="3"/>
      <c r="D1116" s="3"/>
      <c r="E1116" s="2"/>
      <c r="F1116" s="2"/>
      <c r="G1116" s="2"/>
      <c r="H1116" s="2"/>
      <c r="I1116" s="8"/>
    </row>
    <row r="1117" spans="3:9" x14ac:dyDescent="0.25">
      <c r="C1117" s="3"/>
      <c r="D1117" s="3"/>
      <c r="E1117" s="2"/>
      <c r="F1117" s="2"/>
      <c r="G1117" s="2"/>
      <c r="H1117" s="2"/>
      <c r="I1117" s="8"/>
    </row>
    <row r="1118" spans="3:9" x14ac:dyDescent="0.25">
      <c r="C1118" s="3"/>
      <c r="D1118" s="3"/>
      <c r="E1118" s="2"/>
      <c r="F1118" s="2"/>
      <c r="G1118" s="2"/>
      <c r="H1118" s="2"/>
      <c r="I1118" s="8"/>
    </row>
    <row r="1119" spans="3:9" x14ac:dyDescent="0.25">
      <c r="C1119" s="3"/>
      <c r="D1119" s="3"/>
      <c r="E1119" s="2"/>
      <c r="F1119" s="2"/>
      <c r="G1119" s="2"/>
      <c r="H1119" s="2"/>
      <c r="I1119" s="8"/>
    </row>
    <row r="1120" spans="3:9" x14ac:dyDescent="0.25">
      <c r="C1120" s="3"/>
      <c r="D1120" s="3"/>
      <c r="E1120" s="2"/>
      <c r="F1120" s="2"/>
      <c r="G1120" s="2"/>
      <c r="H1120" s="2"/>
      <c r="I1120" s="8"/>
    </row>
    <row r="1121" spans="3:9" x14ac:dyDescent="0.25">
      <c r="C1121" s="3"/>
      <c r="D1121" s="3"/>
      <c r="E1121" s="2"/>
      <c r="F1121" s="2"/>
      <c r="G1121" s="2"/>
      <c r="H1121" s="2"/>
      <c r="I1121" s="8"/>
    </row>
    <row r="1122" spans="3:9" x14ac:dyDescent="0.25">
      <c r="C1122" s="3"/>
      <c r="D1122" s="3"/>
      <c r="E1122" s="2"/>
      <c r="F1122" s="2"/>
      <c r="G1122" s="2"/>
      <c r="H1122" s="2"/>
      <c r="I1122" s="8"/>
    </row>
    <row r="1123" spans="3:9" x14ac:dyDescent="0.25">
      <c r="C1123" s="3"/>
      <c r="D1123" s="3"/>
      <c r="E1123" s="2"/>
      <c r="F1123" s="2"/>
      <c r="G1123" s="2"/>
      <c r="H1123" s="2"/>
      <c r="I1123" s="8"/>
    </row>
    <row r="1124" spans="3:9" x14ac:dyDescent="0.25">
      <c r="C1124" s="3"/>
      <c r="D1124" s="3"/>
      <c r="E1124" s="2"/>
      <c r="F1124" s="2"/>
      <c r="G1124" s="2"/>
      <c r="H1124" s="2"/>
      <c r="I1124" s="8"/>
    </row>
    <row r="1125" spans="3:9" x14ac:dyDescent="0.25">
      <c r="C1125" s="3"/>
      <c r="D1125" s="3"/>
      <c r="E1125" s="2"/>
      <c r="F1125" s="2"/>
      <c r="G1125" s="2"/>
      <c r="H1125" s="2"/>
      <c r="I1125" s="8"/>
    </row>
    <row r="1126" spans="3:9" x14ac:dyDescent="0.25">
      <c r="C1126" s="3"/>
      <c r="D1126" s="3"/>
      <c r="E1126" s="2"/>
      <c r="F1126" s="2"/>
      <c r="G1126" s="2"/>
      <c r="H1126" s="2"/>
      <c r="I1126" s="8"/>
    </row>
    <row r="1127" spans="3:9" x14ac:dyDescent="0.25">
      <c r="C1127" s="3"/>
      <c r="D1127" s="3"/>
      <c r="E1127" s="2"/>
      <c r="F1127" s="2"/>
      <c r="G1127" s="2"/>
      <c r="H1127" s="2"/>
      <c r="I1127" s="8"/>
    </row>
    <row r="1128" spans="3:9" x14ac:dyDescent="0.25">
      <c r="C1128" s="3"/>
      <c r="D1128" s="3"/>
      <c r="E1128" s="2"/>
      <c r="F1128" s="2"/>
      <c r="G1128" s="2"/>
      <c r="H1128" s="2"/>
      <c r="I1128" s="8"/>
    </row>
    <row r="1129" spans="3:9" x14ac:dyDescent="0.25">
      <c r="C1129" s="3"/>
      <c r="D1129" s="3"/>
      <c r="E1129" s="2"/>
      <c r="F1129" s="2"/>
      <c r="G1129" s="2"/>
      <c r="H1129" s="2"/>
      <c r="I1129" s="8"/>
    </row>
    <row r="1130" spans="3:9" x14ac:dyDescent="0.25">
      <c r="C1130" s="3"/>
      <c r="D1130" s="3"/>
      <c r="E1130" s="2"/>
      <c r="F1130" s="2"/>
      <c r="G1130" s="2"/>
      <c r="H1130" s="2"/>
      <c r="I1130" s="8"/>
    </row>
    <row r="1131" spans="3:9" x14ac:dyDescent="0.25">
      <c r="C1131" s="3"/>
      <c r="D1131" s="3"/>
      <c r="E1131" s="2"/>
      <c r="F1131" s="2"/>
      <c r="G1131" s="2"/>
      <c r="H1131" s="2"/>
      <c r="I1131" s="8"/>
    </row>
    <row r="1132" spans="3:9" x14ac:dyDescent="0.25">
      <c r="C1132" s="3"/>
      <c r="D1132" s="3"/>
      <c r="E1132" s="2"/>
      <c r="F1132" s="2"/>
      <c r="G1132" s="2"/>
      <c r="H1132" s="2"/>
      <c r="I1132" s="8"/>
    </row>
    <row r="1133" spans="3:9" x14ac:dyDescent="0.25">
      <c r="C1133" s="3"/>
      <c r="D1133" s="3"/>
      <c r="E1133" s="2"/>
      <c r="F1133" s="2"/>
      <c r="G1133" s="2"/>
      <c r="H1133" s="2"/>
      <c r="I1133" s="8"/>
    </row>
    <row r="1134" spans="3:9" x14ac:dyDescent="0.25">
      <c r="C1134" s="3"/>
      <c r="D1134" s="3"/>
      <c r="E1134" s="2"/>
      <c r="F1134" s="2"/>
      <c r="G1134" s="2"/>
      <c r="H1134" s="2"/>
      <c r="I1134" s="8"/>
    </row>
    <row r="1135" spans="3:9" x14ac:dyDescent="0.25">
      <c r="C1135" s="3"/>
      <c r="D1135" s="3"/>
      <c r="E1135" s="2"/>
      <c r="F1135" s="2"/>
      <c r="G1135" s="2"/>
      <c r="H1135" s="2"/>
      <c r="I1135" s="8"/>
    </row>
    <row r="1136" spans="3:9" x14ac:dyDescent="0.25">
      <c r="C1136" s="3"/>
      <c r="D1136" s="3"/>
      <c r="E1136" s="2"/>
      <c r="F1136" s="2"/>
      <c r="G1136" s="2"/>
      <c r="H1136" s="2"/>
      <c r="I1136" s="8"/>
    </row>
    <row r="1137" spans="3:9" x14ac:dyDescent="0.25">
      <c r="C1137" s="3"/>
      <c r="D1137" s="3"/>
      <c r="E1137" s="2"/>
      <c r="F1137" s="2"/>
      <c r="G1137" s="2"/>
      <c r="H1137" s="2"/>
      <c r="I1137" s="8"/>
    </row>
    <row r="1138" spans="3:9" x14ac:dyDescent="0.25">
      <c r="C1138" s="3"/>
      <c r="D1138" s="3"/>
      <c r="E1138" s="2"/>
      <c r="F1138" s="2"/>
      <c r="G1138" s="2"/>
      <c r="H1138" s="2"/>
      <c r="I1138" s="8"/>
    </row>
    <row r="1139" spans="3:9" x14ac:dyDescent="0.25">
      <c r="C1139" s="3"/>
      <c r="D1139" s="3"/>
      <c r="E1139" s="2"/>
      <c r="F1139" s="2"/>
      <c r="G1139" s="2"/>
      <c r="H1139" s="2"/>
      <c r="I1139" s="8"/>
    </row>
    <row r="1140" spans="3:9" x14ac:dyDescent="0.25">
      <c r="C1140" s="3"/>
      <c r="D1140" s="3"/>
      <c r="E1140" s="2"/>
      <c r="F1140" s="2"/>
      <c r="G1140" s="2"/>
      <c r="H1140" s="2"/>
      <c r="I1140" s="8"/>
    </row>
    <row r="1141" spans="3:9" x14ac:dyDescent="0.25">
      <c r="C1141" s="3"/>
      <c r="D1141" s="3"/>
      <c r="E1141" s="2"/>
      <c r="F1141" s="2"/>
      <c r="G1141" s="2"/>
      <c r="H1141" s="2"/>
      <c r="I1141" s="8"/>
    </row>
    <row r="1142" spans="3:9" x14ac:dyDescent="0.25">
      <c r="C1142" s="3"/>
      <c r="D1142" s="3"/>
      <c r="E1142" s="2"/>
      <c r="F1142" s="2"/>
      <c r="G1142" s="2"/>
      <c r="H1142" s="2"/>
      <c r="I1142" s="8"/>
    </row>
    <row r="1143" spans="3:9" x14ac:dyDescent="0.25">
      <c r="C1143" s="3"/>
      <c r="D1143" s="3"/>
      <c r="E1143" s="2"/>
      <c r="F1143" s="2"/>
      <c r="G1143" s="2"/>
      <c r="H1143" s="2"/>
      <c r="I1143" s="8"/>
    </row>
    <row r="1144" spans="3:9" x14ac:dyDescent="0.25">
      <c r="C1144" s="3"/>
      <c r="D1144" s="3"/>
      <c r="E1144" s="2"/>
      <c r="F1144" s="2"/>
      <c r="G1144" s="2"/>
      <c r="H1144" s="2"/>
      <c r="I1144" s="8"/>
    </row>
    <row r="1145" spans="3:9" x14ac:dyDescent="0.25">
      <c r="C1145" s="3"/>
      <c r="D1145" s="3"/>
      <c r="E1145" s="2"/>
      <c r="F1145" s="2"/>
      <c r="G1145" s="2"/>
      <c r="H1145" s="2"/>
      <c r="I1145" s="8"/>
    </row>
    <row r="1146" spans="3:9" x14ac:dyDescent="0.25">
      <c r="C1146" s="3"/>
      <c r="D1146" s="3"/>
      <c r="E1146" s="2"/>
      <c r="F1146" s="2"/>
      <c r="G1146" s="2"/>
      <c r="H1146" s="2"/>
      <c r="I1146" s="8"/>
    </row>
    <row r="1147" spans="3:9" x14ac:dyDescent="0.25">
      <c r="C1147" s="3"/>
      <c r="D1147" s="3"/>
      <c r="E1147" s="2"/>
      <c r="F1147" s="2"/>
      <c r="G1147" s="2"/>
      <c r="H1147" s="2"/>
      <c r="I1147" s="8"/>
    </row>
    <row r="1148" spans="3:9" x14ac:dyDescent="0.25">
      <c r="C1148" s="3"/>
      <c r="D1148" s="3"/>
      <c r="E1148" s="2"/>
      <c r="F1148" s="2"/>
      <c r="G1148" s="2"/>
      <c r="H1148" s="2"/>
      <c r="I1148" s="8"/>
    </row>
    <row r="1149" spans="3:9" x14ac:dyDescent="0.25">
      <c r="C1149" s="3"/>
      <c r="D1149" s="3"/>
      <c r="E1149" s="2"/>
      <c r="F1149" s="2"/>
      <c r="G1149" s="2"/>
      <c r="H1149" s="2"/>
      <c r="I1149" s="8"/>
    </row>
    <row r="1150" spans="3:9" x14ac:dyDescent="0.25">
      <c r="C1150" s="3"/>
      <c r="D1150" s="3"/>
      <c r="E1150" s="2"/>
      <c r="F1150" s="2"/>
      <c r="G1150" s="2"/>
      <c r="H1150" s="2"/>
      <c r="I1150" s="8"/>
    </row>
    <row r="1151" spans="3:9" x14ac:dyDescent="0.25">
      <c r="C1151" s="3"/>
      <c r="D1151" s="3"/>
      <c r="E1151" s="2"/>
      <c r="F1151" s="2"/>
      <c r="G1151" s="2"/>
      <c r="H1151" s="2"/>
      <c r="I1151" s="8"/>
    </row>
    <row r="1152" spans="3:9" x14ac:dyDescent="0.25">
      <c r="C1152" s="3"/>
      <c r="D1152" s="3"/>
      <c r="E1152" s="2"/>
      <c r="F1152" s="2"/>
      <c r="G1152" s="2"/>
      <c r="H1152" s="2"/>
      <c r="I1152" s="8"/>
    </row>
    <row r="1153" spans="3:9" x14ac:dyDescent="0.25">
      <c r="C1153" s="3"/>
      <c r="D1153" s="3"/>
      <c r="E1153" s="2"/>
      <c r="F1153" s="2"/>
      <c r="G1153" s="2"/>
      <c r="H1153" s="2"/>
      <c r="I1153" s="8"/>
    </row>
    <row r="1154" spans="3:9" x14ac:dyDescent="0.25">
      <c r="C1154" s="3"/>
      <c r="D1154" s="3"/>
      <c r="E1154" s="2"/>
      <c r="F1154" s="2"/>
      <c r="G1154" s="2"/>
      <c r="H1154" s="2"/>
      <c r="I1154" s="8"/>
    </row>
    <row r="1155" spans="3:9" x14ac:dyDescent="0.25">
      <c r="C1155" s="3"/>
      <c r="D1155" s="3"/>
      <c r="E1155" s="2"/>
      <c r="F1155" s="2"/>
      <c r="G1155" s="2"/>
      <c r="H1155" s="2"/>
      <c r="I1155" s="8"/>
    </row>
    <row r="1156" spans="3:9" x14ac:dyDescent="0.25">
      <c r="C1156" s="3"/>
      <c r="D1156" s="3"/>
      <c r="E1156" s="2"/>
      <c r="F1156" s="2"/>
      <c r="G1156" s="2"/>
      <c r="H1156" s="2"/>
      <c r="I1156" s="8"/>
    </row>
    <row r="1157" spans="3:9" x14ac:dyDescent="0.25">
      <c r="C1157" s="3"/>
      <c r="D1157" s="3"/>
      <c r="E1157" s="2"/>
      <c r="F1157" s="2"/>
      <c r="G1157" s="2"/>
      <c r="H1157" s="2"/>
      <c r="I1157" s="8"/>
    </row>
    <row r="1158" spans="3:9" x14ac:dyDescent="0.25">
      <c r="C1158" s="3"/>
      <c r="D1158" s="3"/>
      <c r="E1158" s="2"/>
      <c r="F1158" s="2"/>
      <c r="G1158" s="2"/>
      <c r="H1158" s="2"/>
      <c r="I1158" s="8"/>
    </row>
    <row r="1159" spans="3:9" x14ac:dyDescent="0.25">
      <c r="C1159" s="3"/>
      <c r="D1159" s="3"/>
      <c r="E1159" s="2"/>
      <c r="F1159" s="2"/>
      <c r="G1159" s="2"/>
      <c r="H1159" s="2"/>
      <c r="I1159" s="8"/>
    </row>
    <row r="1160" spans="3:9" x14ac:dyDescent="0.25">
      <c r="C1160" s="3"/>
      <c r="D1160" s="3"/>
      <c r="E1160" s="2"/>
      <c r="F1160" s="2"/>
      <c r="G1160" s="2"/>
      <c r="H1160" s="2"/>
      <c r="I1160" s="8"/>
    </row>
    <row r="1161" spans="3:9" x14ac:dyDescent="0.25">
      <c r="C1161" s="3"/>
      <c r="D1161" s="3"/>
      <c r="E1161" s="2"/>
      <c r="F1161" s="2"/>
      <c r="G1161" s="2"/>
      <c r="H1161" s="2"/>
      <c r="I1161" s="8"/>
    </row>
    <row r="1162" spans="3:9" x14ac:dyDescent="0.25">
      <c r="C1162" s="3"/>
      <c r="D1162" s="3"/>
      <c r="E1162" s="2"/>
      <c r="F1162" s="2"/>
      <c r="G1162" s="2"/>
      <c r="H1162" s="2"/>
      <c r="I1162" s="8"/>
    </row>
    <row r="1163" spans="3:9" x14ac:dyDescent="0.25">
      <c r="C1163" s="3"/>
      <c r="D1163" s="3"/>
      <c r="E1163" s="2"/>
      <c r="F1163" s="2"/>
      <c r="G1163" s="2"/>
      <c r="H1163" s="2"/>
      <c r="I1163" s="8"/>
    </row>
    <row r="1164" spans="3:9" x14ac:dyDescent="0.25">
      <c r="C1164" s="3"/>
      <c r="D1164" s="3"/>
      <c r="E1164" s="2"/>
      <c r="F1164" s="2"/>
      <c r="G1164" s="2"/>
      <c r="H1164" s="2"/>
      <c r="I1164" s="8"/>
    </row>
    <row r="1165" spans="3:9" x14ac:dyDescent="0.25">
      <c r="C1165" s="3"/>
      <c r="D1165" s="3"/>
      <c r="E1165" s="2"/>
      <c r="F1165" s="2"/>
      <c r="G1165" s="2"/>
      <c r="H1165" s="2"/>
      <c r="I1165" s="8"/>
    </row>
    <row r="1166" spans="3:9" x14ac:dyDescent="0.25">
      <c r="C1166" s="3"/>
      <c r="D1166" s="3"/>
      <c r="E1166" s="2"/>
      <c r="F1166" s="2"/>
      <c r="G1166" s="2"/>
      <c r="H1166" s="2"/>
      <c r="I1166" s="8"/>
    </row>
    <row r="1167" spans="3:9" x14ac:dyDescent="0.25">
      <c r="C1167" s="3"/>
      <c r="D1167" s="3"/>
      <c r="E1167" s="2"/>
      <c r="F1167" s="2"/>
      <c r="G1167" s="2"/>
      <c r="H1167" s="2"/>
      <c r="I1167" s="8"/>
    </row>
    <row r="1168" spans="3:9" x14ac:dyDescent="0.25">
      <c r="C1168" s="3"/>
      <c r="D1168" s="3"/>
      <c r="E1168" s="2"/>
      <c r="F1168" s="2"/>
      <c r="G1168" s="2"/>
      <c r="H1168" s="2"/>
      <c r="I1168" s="8"/>
    </row>
    <row r="1169" spans="3:9" x14ac:dyDescent="0.25">
      <c r="C1169" s="3"/>
      <c r="D1169" s="3"/>
      <c r="E1169" s="2"/>
      <c r="F1169" s="2"/>
      <c r="G1169" s="2"/>
      <c r="H1169" s="2"/>
      <c r="I1169" s="8"/>
    </row>
    <row r="1170" spans="3:9" x14ac:dyDescent="0.25">
      <c r="C1170" s="3"/>
      <c r="D1170" s="3"/>
      <c r="E1170" s="2"/>
      <c r="F1170" s="2"/>
      <c r="G1170" s="2"/>
      <c r="H1170" s="2"/>
      <c r="I1170" s="8"/>
    </row>
    <row r="1171" spans="3:9" x14ac:dyDescent="0.25">
      <c r="C1171" s="3"/>
      <c r="D1171" s="3"/>
      <c r="E1171" s="2"/>
      <c r="F1171" s="2"/>
      <c r="G1171" s="2"/>
      <c r="H1171" s="2"/>
      <c r="I1171" s="8"/>
    </row>
    <row r="1172" spans="3:9" x14ac:dyDescent="0.25">
      <c r="C1172" s="3"/>
      <c r="D1172" s="3"/>
      <c r="E1172" s="2"/>
      <c r="F1172" s="2"/>
      <c r="G1172" s="2"/>
      <c r="H1172" s="2"/>
      <c r="I1172" s="8"/>
    </row>
    <row r="1173" spans="3:9" x14ac:dyDescent="0.25">
      <c r="C1173" s="3"/>
      <c r="D1173" s="3"/>
      <c r="E1173" s="2"/>
      <c r="F1173" s="2"/>
      <c r="G1173" s="2"/>
      <c r="H1173" s="2"/>
      <c r="I1173" s="8"/>
    </row>
    <row r="1174" spans="3:9" x14ac:dyDescent="0.25">
      <c r="C1174" s="3"/>
      <c r="D1174" s="3"/>
      <c r="E1174" s="2"/>
      <c r="F1174" s="2"/>
      <c r="G1174" s="2"/>
      <c r="H1174" s="2"/>
      <c r="I1174" s="8"/>
    </row>
    <row r="1175" spans="3:9" x14ac:dyDescent="0.25">
      <c r="C1175" s="3"/>
      <c r="D1175" s="3"/>
      <c r="E1175" s="2"/>
      <c r="F1175" s="2"/>
      <c r="G1175" s="2"/>
      <c r="H1175" s="2"/>
      <c r="I1175" s="8"/>
    </row>
    <row r="1176" spans="3:9" x14ac:dyDescent="0.25">
      <c r="C1176" s="3"/>
      <c r="D1176" s="3"/>
      <c r="E1176" s="2"/>
      <c r="F1176" s="2"/>
      <c r="G1176" s="2"/>
      <c r="H1176" s="2"/>
      <c r="I1176" s="8"/>
    </row>
    <row r="1177" spans="3:9" x14ac:dyDescent="0.25">
      <c r="C1177" s="3"/>
      <c r="D1177" s="3"/>
      <c r="E1177" s="2"/>
      <c r="F1177" s="2"/>
      <c r="G1177" s="2"/>
      <c r="H1177" s="2"/>
      <c r="I1177" s="8"/>
    </row>
    <row r="1178" spans="3:9" x14ac:dyDescent="0.25">
      <c r="C1178" s="3"/>
      <c r="D1178" s="3"/>
      <c r="E1178" s="2"/>
      <c r="F1178" s="2"/>
      <c r="G1178" s="2"/>
      <c r="H1178" s="2"/>
      <c r="I1178" s="8"/>
    </row>
    <row r="1179" spans="3:9" x14ac:dyDescent="0.25">
      <c r="C1179" s="3"/>
      <c r="D1179" s="3"/>
      <c r="E1179" s="2"/>
      <c r="F1179" s="2"/>
      <c r="G1179" s="2"/>
      <c r="H1179" s="2"/>
      <c r="I1179" s="8"/>
    </row>
    <row r="1180" spans="3:9" x14ac:dyDescent="0.25">
      <c r="C1180" s="3"/>
      <c r="D1180" s="3"/>
      <c r="E1180" s="2"/>
      <c r="F1180" s="2"/>
      <c r="G1180" s="2"/>
      <c r="H1180" s="2"/>
      <c r="I1180" s="8"/>
    </row>
    <row r="1181" spans="3:9" x14ac:dyDescent="0.25">
      <c r="C1181" s="3"/>
      <c r="D1181" s="3"/>
      <c r="E1181" s="2"/>
      <c r="F1181" s="2"/>
      <c r="G1181" s="2"/>
      <c r="H1181" s="2"/>
      <c r="I1181" s="8"/>
    </row>
    <row r="1182" spans="3:9" x14ac:dyDescent="0.25">
      <c r="C1182" s="3"/>
      <c r="D1182" s="3"/>
      <c r="E1182" s="2"/>
      <c r="F1182" s="2"/>
      <c r="G1182" s="2"/>
      <c r="H1182" s="2"/>
      <c r="I1182" s="8"/>
    </row>
    <row r="1183" spans="3:9" x14ac:dyDescent="0.25">
      <c r="C1183" s="3"/>
      <c r="D1183" s="3"/>
      <c r="E1183" s="2"/>
      <c r="F1183" s="2"/>
      <c r="G1183" s="2"/>
      <c r="H1183" s="2"/>
      <c r="I1183" s="8"/>
    </row>
    <row r="1184" spans="3:9" x14ac:dyDescent="0.25">
      <c r="C1184" s="3"/>
      <c r="D1184" s="3"/>
      <c r="E1184" s="2"/>
      <c r="F1184" s="2"/>
      <c r="G1184" s="2"/>
      <c r="H1184" s="2"/>
      <c r="I1184" s="8"/>
    </row>
    <row r="1185" spans="3:9" x14ac:dyDescent="0.25">
      <c r="C1185" s="3"/>
      <c r="D1185" s="3"/>
      <c r="E1185" s="2"/>
      <c r="F1185" s="2"/>
      <c r="G1185" s="2"/>
      <c r="H1185" s="2"/>
      <c r="I1185" s="8"/>
    </row>
    <row r="1186" spans="3:9" x14ac:dyDescent="0.25">
      <c r="C1186" s="3"/>
      <c r="D1186" s="3"/>
      <c r="E1186" s="2"/>
      <c r="F1186" s="2"/>
      <c r="G1186" s="2"/>
      <c r="H1186" s="2"/>
      <c r="I1186" s="8"/>
    </row>
    <row r="1187" spans="3:9" x14ac:dyDescent="0.25">
      <c r="C1187" s="3"/>
      <c r="D1187" s="3"/>
      <c r="E1187" s="2"/>
      <c r="F1187" s="2"/>
      <c r="G1187" s="2"/>
      <c r="H1187" s="2"/>
      <c r="I1187" s="8"/>
    </row>
    <row r="1188" spans="3:9" x14ac:dyDescent="0.25">
      <c r="C1188" s="3"/>
      <c r="D1188" s="3"/>
      <c r="E1188" s="2"/>
      <c r="F1188" s="2"/>
      <c r="G1188" s="2"/>
      <c r="H1188" s="2"/>
      <c r="I1188" s="8"/>
    </row>
    <row r="1189" spans="3:9" x14ac:dyDescent="0.25">
      <c r="C1189" s="3"/>
      <c r="D1189" s="3"/>
      <c r="E1189" s="2"/>
      <c r="F1189" s="2"/>
      <c r="G1189" s="2"/>
      <c r="H1189" s="2"/>
      <c r="I1189" s="8"/>
    </row>
    <row r="1190" spans="3:9" x14ac:dyDescent="0.25">
      <c r="C1190" s="3"/>
      <c r="D1190" s="3"/>
      <c r="E1190" s="2"/>
      <c r="F1190" s="2"/>
      <c r="G1190" s="2"/>
      <c r="H1190" s="2"/>
      <c r="I1190" s="8"/>
    </row>
    <row r="1191" spans="3:9" x14ac:dyDescent="0.25">
      <c r="C1191" s="3"/>
      <c r="D1191" s="3"/>
      <c r="E1191" s="2"/>
      <c r="F1191" s="2"/>
      <c r="G1191" s="2"/>
      <c r="H1191" s="2"/>
      <c r="I1191" s="8"/>
    </row>
    <row r="1192" spans="3:9" x14ac:dyDescent="0.25">
      <c r="C1192" s="3"/>
      <c r="D1192" s="3"/>
      <c r="E1192" s="2"/>
      <c r="F1192" s="2"/>
      <c r="G1192" s="2"/>
      <c r="H1192" s="2"/>
      <c r="I1192" s="8"/>
    </row>
    <row r="1193" spans="3:9" x14ac:dyDescent="0.25">
      <c r="C1193" s="3"/>
      <c r="D1193" s="3"/>
      <c r="E1193" s="2"/>
      <c r="F1193" s="2"/>
      <c r="G1193" s="2"/>
      <c r="H1193" s="2"/>
      <c r="I1193" s="8"/>
    </row>
    <row r="1194" spans="3:9" x14ac:dyDescent="0.25">
      <c r="C1194" s="3"/>
      <c r="D1194" s="3"/>
      <c r="E1194" s="2"/>
      <c r="F1194" s="2"/>
      <c r="G1194" s="2"/>
      <c r="H1194" s="2"/>
      <c r="I1194" s="8"/>
    </row>
    <row r="1195" spans="3:9" x14ac:dyDescent="0.25">
      <c r="C1195" s="3"/>
      <c r="D1195" s="3"/>
      <c r="E1195" s="2"/>
      <c r="F1195" s="2"/>
      <c r="G1195" s="2"/>
      <c r="H1195" s="2"/>
      <c r="I1195" s="8"/>
    </row>
    <row r="1196" spans="3:9" x14ac:dyDescent="0.25">
      <c r="C1196" s="3"/>
      <c r="D1196" s="3"/>
      <c r="E1196" s="2"/>
      <c r="F1196" s="2"/>
      <c r="G1196" s="2"/>
      <c r="H1196" s="2"/>
      <c r="I1196" s="8"/>
    </row>
    <row r="1197" spans="3:9" x14ac:dyDescent="0.25">
      <c r="C1197" s="3"/>
      <c r="D1197" s="3"/>
      <c r="E1197" s="2"/>
      <c r="F1197" s="2"/>
      <c r="G1197" s="2"/>
      <c r="H1197" s="2"/>
      <c r="I1197" s="8"/>
    </row>
    <row r="1198" spans="3:9" x14ac:dyDescent="0.25">
      <c r="C1198" s="3"/>
      <c r="D1198" s="3"/>
      <c r="E1198" s="2"/>
      <c r="F1198" s="2"/>
      <c r="G1198" s="2"/>
      <c r="H1198" s="2"/>
      <c r="I1198" s="8"/>
    </row>
    <row r="1199" spans="3:9" x14ac:dyDescent="0.25">
      <c r="C1199" s="3"/>
      <c r="D1199" s="3"/>
      <c r="E1199" s="2"/>
      <c r="F1199" s="2"/>
      <c r="G1199" s="2"/>
      <c r="H1199" s="2"/>
      <c r="I1199" s="8"/>
    </row>
    <row r="1200" spans="3:9" x14ac:dyDescent="0.25">
      <c r="C1200" s="3"/>
      <c r="D1200" s="3"/>
      <c r="E1200" s="2"/>
      <c r="F1200" s="2"/>
      <c r="G1200" s="2"/>
      <c r="H1200" s="2"/>
      <c r="I1200" s="8"/>
    </row>
    <row r="1201" spans="3:9" x14ac:dyDescent="0.25">
      <c r="C1201" s="3"/>
      <c r="D1201" s="3"/>
      <c r="E1201" s="2"/>
      <c r="F1201" s="2"/>
      <c r="G1201" s="2"/>
      <c r="H1201" s="2"/>
      <c r="I1201" s="8"/>
    </row>
    <row r="1202" spans="3:9" x14ac:dyDescent="0.25">
      <c r="C1202" s="3"/>
      <c r="D1202" s="3"/>
      <c r="E1202" s="2"/>
      <c r="F1202" s="2"/>
      <c r="G1202" s="2"/>
      <c r="H1202" s="2"/>
      <c r="I1202" s="8"/>
    </row>
    <row r="1203" spans="3:9" x14ac:dyDescent="0.25">
      <c r="C1203" s="3"/>
      <c r="D1203" s="3"/>
      <c r="E1203" s="2"/>
      <c r="F1203" s="2"/>
      <c r="G1203" s="2"/>
      <c r="H1203" s="2"/>
      <c r="I1203" s="8"/>
    </row>
    <row r="1204" spans="3:9" x14ac:dyDescent="0.25">
      <c r="C1204" s="3"/>
      <c r="D1204" s="3"/>
      <c r="E1204" s="2"/>
      <c r="F1204" s="2"/>
      <c r="G1204" s="2"/>
      <c r="H1204" s="2"/>
      <c r="I1204" s="8"/>
    </row>
    <row r="1205" spans="3:9" x14ac:dyDescent="0.25">
      <c r="C1205" s="3"/>
      <c r="D1205" s="3"/>
      <c r="E1205" s="2"/>
      <c r="F1205" s="2"/>
      <c r="G1205" s="2"/>
      <c r="H1205" s="2"/>
      <c r="I1205" s="8"/>
    </row>
    <row r="1206" spans="3:9" x14ac:dyDescent="0.25">
      <c r="C1206" s="3"/>
      <c r="D1206" s="3"/>
      <c r="E1206" s="2"/>
      <c r="F1206" s="2"/>
      <c r="G1206" s="2"/>
      <c r="H1206" s="2"/>
      <c r="I1206" s="8"/>
    </row>
    <row r="1207" spans="3:9" x14ac:dyDescent="0.25">
      <c r="C1207" s="3"/>
      <c r="D1207" s="3"/>
      <c r="E1207" s="2"/>
      <c r="F1207" s="2"/>
      <c r="G1207" s="2"/>
      <c r="H1207" s="2"/>
      <c r="I1207" s="8"/>
    </row>
    <row r="1208" spans="3:9" x14ac:dyDescent="0.25">
      <c r="C1208" s="3"/>
      <c r="D1208" s="3"/>
      <c r="E1208" s="2"/>
      <c r="F1208" s="2"/>
      <c r="G1208" s="2"/>
      <c r="H1208" s="2"/>
      <c r="I1208" s="8"/>
    </row>
    <row r="1209" spans="3:9" x14ac:dyDescent="0.25">
      <c r="C1209" s="3"/>
      <c r="D1209" s="3"/>
      <c r="E1209" s="2"/>
      <c r="F1209" s="2"/>
      <c r="G1209" s="2"/>
      <c r="H1209" s="2"/>
      <c r="I1209" s="8"/>
    </row>
    <row r="1210" spans="3:9" x14ac:dyDescent="0.25">
      <c r="C1210" s="3"/>
      <c r="D1210" s="3"/>
      <c r="E1210" s="2"/>
      <c r="F1210" s="2"/>
      <c r="G1210" s="2"/>
      <c r="H1210" s="2"/>
      <c r="I1210" s="8"/>
    </row>
    <row r="1211" spans="3:9" x14ac:dyDescent="0.25">
      <c r="C1211" s="3"/>
      <c r="D1211" s="3"/>
      <c r="E1211" s="2"/>
      <c r="F1211" s="2"/>
      <c r="G1211" s="2"/>
      <c r="H1211" s="2"/>
      <c r="I1211" s="8"/>
    </row>
    <row r="1212" spans="3:9" x14ac:dyDescent="0.25">
      <c r="C1212" s="3"/>
      <c r="D1212" s="3"/>
      <c r="E1212" s="2"/>
      <c r="F1212" s="2"/>
      <c r="G1212" s="2"/>
      <c r="H1212" s="2"/>
      <c r="I1212" s="8"/>
    </row>
    <row r="1213" spans="3:9" x14ac:dyDescent="0.25">
      <c r="C1213" s="3"/>
      <c r="D1213" s="3"/>
      <c r="E1213" s="2"/>
      <c r="F1213" s="2"/>
      <c r="G1213" s="2"/>
      <c r="H1213" s="2"/>
      <c r="I1213" s="8"/>
    </row>
    <row r="1214" spans="3:9" x14ac:dyDescent="0.25">
      <c r="C1214" s="3"/>
      <c r="D1214" s="3"/>
      <c r="E1214" s="2"/>
      <c r="F1214" s="2"/>
      <c r="G1214" s="2"/>
      <c r="H1214" s="2"/>
      <c r="I1214" s="8"/>
    </row>
    <row r="1215" spans="3:9" x14ac:dyDescent="0.25">
      <c r="C1215" s="3"/>
      <c r="D1215" s="3"/>
      <c r="E1215" s="2"/>
      <c r="F1215" s="2"/>
      <c r="G1215" s="2"/>
      <c r="H1215" s="2"/>
      <c r="I1215" s="8"/>
    </row>
    <row r="1216" spans="3:9" x14ac:dyDescent="0.25">
      <c r="C1216" s="3"/>
      <c r="D1216" s="3"/>
      <c r="E1216" s="2"/>
      <c r="F1216" s="2"/>
      <c r="G1216" s="2"/>
      <c r="H1216" s="2"/>
      <c r="I1216" s="8"/>
    </row>
    <row r="1217" spans="3:9" x14ac:dyDescent="0.25">
      <c r="C1217" s="3"/>
      <c r="D1217" s="3"/>
      <c r="E1217" s="2"/>
      <c r="F1217" s="2"/>
      <c r="G1217" s="2"/>
      <c r="H1217" s="2"/>
      <c r="I1217" s="8"/>
    </row>
    <row r="1218" spans="3:9" x14ac:dyDescent="0.25">
      <c r="C1218" s="3"/>
      <c r="D1218" s="3"/>
      <c r="E1218" s="2"/>
      <c r="F1218" s="2"/>
      <c r="G1218" s="2"/>
      <c r="H1218" s="2"/>
      <c r="I1218" s="8"/>
    </row>
    <row r="1219" spans="3:9" x14ac:dyDescent="0.25">
      <c r="C1219" s="3"/>
      <c r="D1219" s="3"/>
      <c r="E1219" s="2"/>
      <c r="F1219" s="2"/>
      <c r="G1219" s="2"/>
      <c r="H1219" s="2"/>
      <c r="I1219" s="8"/>
    </row>
    <row r="1220" spans="3:9" x14ac:dyDescent="0.25">
      <c r="C1220" s="3"/>
      <c r="D1220" s="3"/>
      <c r="E1220" s="2"/>
      <c r="F1220" s="2"/>
      <c r="G1220" s="2"/>
      <c r="H1220" s="2"/>
      <c r="I1220" s="8"/>
    </row>
    <row r="1221" spans="3:9" x14ac:dyDescent="0.25">
      <c r="C1221" s="3"/>
      <c r="D1221" s="3"/>
      <c r="E1221" s="2"/>
      <c r="F1221" s="2"/>
      <c r="G1221" s="2"/>
      <c r="H1221" s="2"/>
      <c r="I1221" s="8"/>
    </row>
    <row r="1222" spans="3:9" x14ac:dyDescent="0.25">
      <c r="C1222" s="3"/>
      <c r="D1222" s="3"/>
      <c r="E1222" s="2"/>
      <c r="F1222" s="2"/>
      <c r="G1222" s="2"/>
      <c r="H1222" s="2"/>
      <c r="I1222" s="8"/>
    </row>
    <row r="1223" spans="3:9" x14ac:dyDescent="0.25">
      <c r="C1223" s="3"/>
      <c r="D1223" s="3"/>
      <c r="E1223" s="2"/>
      <c r="F1223" s="2"/>
      <c r="G1223" s="2"/>
      <c r="H1223" s="2"/>
      <c r="I1223" s="8"/>
    </row>
    <row r="1224" spans="3:9" x14ac:dyDescent="0.25">
      <c r="C1224" s="3"/>
      <c r="D1224" s="3"/>
      <c r="E1224" s="2"/>
      <c r="F1224" s="2"/>
      <c r="G1224" s="2"/>
      <c r="H1224" s="2"/>
      <c r="I1224" s="8"/>
    </row>
    <row r="1225" spans="3:9" x14ac:dyDescent="0.25">
      <c r="C1225" s="3"/>
      <c r="D1225" s="3"/>
      <c r="E1225" s="2"/>
      <c r="F1225" s="2"/>
      <c r="G1225" s="2"/>
      <c r="H1225" s="2"/>
      <c r="I1225" s="8"/>
    </row>
    <row r="1226" spans="3:9" x14ac:dyDescent="0.25">
      <c r="C1226" s="3"/>
      <c r="D1226" s="3"/>
      <c r="E1226" s="2"/>
      <c r="F1226" s="2"/>
      <c r="G1226" s="2"/>
      <c r="H1226" s="2"/>
      <c r="I1226" s="8"/>
    </row>
    <row r="1227" spans="3:9" x14ac:dyDescent="0.25">
      <c r="C1227" s="3"/>
      <c r="D1227" s="3"/>
      <c r="E1227" s="2"/>
      <c r="F1227" s="2"/>
      <c r="G1227" s="2"/>
      <c r="H1227" s="2"/>
      <c r="I1227" s="8"/>
    </row>
    <row r="1228" spans="3:9" x14ac:dyDescent="0.25">
      <c r="C1228" s="3"/>
      <c r="D1228" s="3"/>
      <c r="E1228" s="2"/>
      <c r="F1228" s="2"/>
      <c r="G1228" s="2"/>
      <c r="H1228" s="2"/>
      <c r="I1228" s="8"/>
    </row>
    <row r="1229" spans="3:9" x14ac:dyDescent="0.25">
      <c r="C1229" s="3"/>
      <c r="D1229" s="3"/>
      <c r="E1229" s="2"/>
      <c r="F1229" s="2"/>
      <c r="G1229" s="2"/>
      <c r="H1229" s="2"/>
      <c r="I1229" s="8"/>
    </row>
    <row r="1230" spans="3:9" x14ac:dyDescent="0.25">
      <c r="C1230" s="3"/>
      <c r="D1230" s="3"/>
      <c r="E1230" s="2"/>
      <c r="F1230" s="2"/>
      <c r="G1230" s="2"/>
      <c r="H1230" s="2"/>
      <c r="I1230" s="8"/>
    </row>
    <row r="1231" spans="3:9" x14ac:dyDescent="0.25">
      <c r="C1231" s="3"/>
      <c r="D1231" s="3"/>
      <c r="E1231" s="2"/>
      <c r="F1231" s="2"/>
      <c r="G1231" s="2"/>
      <c r="H1231" s="2"/>
      <c r="I1231" s="8"/>
    </row>
    <row r="1232" spans="3:9" x14ac:dyDescent="0.25">
      <c r="C1232" s="3"/>
      <c r="D1232" s="3"/>
      <c r="E1232" s="2"/>
      <c r="F1232" s="2"/>
      <c r="G1232" s="2"/>
      <c r="H1232" s="2"/>
      <c r="I1232" s="8"/>
    </row>
    <row r="1233" spans="3:9" x14ac:dyDescent="0.25">
      <c r="C1233" s="3"/>
      <c r="D1233" s="3"/>
      <c r="E1233" s="2"/>
      <c r="F1233" s="2"/>
      <c r="G1233" s="2"/>
      <c r="H1233" s="2"/>
      <c r="I1233" s="8"/>
    </row>
    <row r="1234" spans="3:9" x14ac:dyDescent="0.25">
      <c r="C1234" s="3"/>
      <c r="D1234" s="3"/>
      <c r="E1234" s="2"/>
      <c r="F1234" s="2"/>
      <c r="G1234" s="2"/>
      <c r="H1234" s="2"/>
      <c r="I1234" s="8"/>
    </row>
    <row r="1235" spans="3:9" x14ac:dyDescent="0.25">
      <c r="C1235" s="3"/>
      <c r="D1235" s="3"/>
      <c r="E1235" s="2"/>
      <c r="F1235" s="2"/>
      <c r="G1235" s="2"/>
      <c r="H1235" s="2"/>
      <c r="I1235" s="8"/>
    </row>
    <row r="1236" spans="3:9" x14ac:dyDescent="0.25">
      <c r="C1236" s="3"/>
      <c r="D1236" s="3"/>
      <c r="E1236" s="2"/>
      <c r="F1236" s="2"/>
      <c r="G1236" s="2"/>
      <c r="H1236" s="2"/>
      <c r="I1236" s="8"/>
    </row>
    <row r="1237" spans="3:9" x14ac:dyDescent="0.25">
      <c r="C1237" s="3"/>
      <c r="D1237" s="3"/>
      <c r="E1237" s="2"/>
      <c r="F1237" s="2"/>
      <c r="G1237" s="2"/>
      <c r="H1237" s="2"/>
      <c r="I1237" s="8"/>
    </row>
    <row r="1238" spans="3:9" x14ac:dyDescent="0.25">
      <c r="C1238" s="3"/>
      <c r="D1238" s="3"/>
      <c r="E1238" s="2"/>
      <c r="F1238" s="2"/>
      <c r="G1238" s="2"/>
      <c r="H1238" s="2"/>
      <c r="I1238" s="8"/>
    </row>
    <row r="1239" spans="3:9" x14ac:dyDescent="0.25">
      <c r="C1239" s="3"/>
      <c r="D1239" s="3"/>
      <c r="E1239" s="2"/>
      <c r="F1239" s="2"/>
      <c r="G1239" s="2"/>
      <c r="H1239" s="2"/>
      <c r="I1239" s="8"/>
    </row>
    <row r="1240" spans="3:9" x14ac:dyDescent="0.25">
      <c r="C1240" s="3"/>
      <c r="D1240" s="3"/>
      <c r="E1240" s="2"/>
      <c r="F1240" s="2"/>
      <c r="G1240" s="2"/>
      <c r="H1240" s="2"/>
      <c r="I1240" s="8"/>
    </row>
    <row r="1241" spans="3:9" x14ac:dyDescent="0.25">
      <c r="C1241" s="3"/>
      <c r="D1241" s="3"/>
      <c r="E1241" s="2"/>
      <c r="F1241" s="2"/>
      <c r="G1241" s="2"/>
      <c r="H1241" s="2"/>
      <c r="I1241" s="8"/>
    </row>
    <row r="1242" spans="3:9" x14ac:dyDescent="0.25">
      <c r="C1242" s="3"/>
      <c r="D1242" s="3"/>
      <c r="E1242" s="2"/>
      <c r="F1242" s="2"/>
      <c r="G1242" s="2"/>
      <c r="H1242" s="2"/>
      <c r="I1242" s="8"/>
    </row>
    <row r="1243" spans="3:9" x14ac:dyDescent="0.25">
      <c r="C1243" s="3"/>
      <c r="D1243" s="3"/>
      <c r="E1243" s="2"/>
      <c r="F1243" s="2"/>
      <c r="G1243" s="2"/>
      <c r="H1243" s="2"/>
      <c r="I1243" s="8"/>
    </row>
    <row r="1244" spans="3:9" x14ac:dyDescent="0.25">
      <c r="C1244" s="3"/>
      <c r="D1244" s="3"/>
      <c r="E1244" s="2"/>
      <c r="F1244" s="2"/>
      <c r="G1244" s="2"/>
      <c r="H1244" s="2"/>
      <c r="I1244" s="8"/>
    </row>
    <row r="1245" spans="3:9" x14ac:dyDescent="0.25">
      <c r="C1245" s="3"/>
      <c r="D1245" s="3"/>
      <c r="E1245" s="2"/>
      <c r="F1245" s="2"/>
      <c r="G1245" s="2"/>
      <c r="H1245" s="2"/>
      <c r="I1245" s="8"/>
    </row>
    <row r="1246" spans="3:9" x14ac:dyDescent="0.25">
      <c r="C1246" s="3"/>
      <c r="D1246" s="3"/>
      <c r="E1246" s="2"/>
      <c r="F1246" s="2"/>
      <c r="G1246" s="2"/>
      <c r="H1246" s="2"/>
      <c r="I1246" s="8"/>
    </row>
    <row r="1247" spans="3:9" x14ac:dyDescent="0.25">
      <c r="C1247" s="3"/>
      <c r="D1247" s="3"/>
      <c r="E1247" s="2"/>
      <c r="F1247" s="2"/>
      <c r="G1247" s="2"/>
      <c r="H1247" s="2"/>
      <c r="I1247" s="8"/>
    </row>
    <row r="1248" spans="3:9" x14ac:dyDescent="0.25">
      <c r="C1248" s="3"/>
      <c r="D1248" s="3"/>
      <c r="E1248" s="2"/>
      <c r="F1248" s="2"/>
      <c r="G1248" s="2"/>
      <c r="H1248" s="2"/>
      <c r="I1248" s="8"/>
    </row>
    <row r="1249" spans="3:9" x14ac:dyDescent="0.25">
      <c r="C1249" s="3"/>
      <c r="D1249" s="3"/>
      <c r="E1249" s="2"/>
      <c r="F1249" s="2"/>
      <c r="G1249" s="2"/>
      <c r="H1249" s="2"/>
      <c r="I1249" s="8"/>
    </row>
    <row r="1250" spans="3:9" x14ac:dyDescent="0.25">
      <c r="C1250" s="3"/>
      <c r="D1250" s="3"/>
      <c r="E1250" s="2"/>
      <c r="F1250" s="2"/>
      <c r="G1250" s="2"/>
      <c r="H1250" s="2"/>
      <c r="I1250" s="8"/>
    </row>
    <row r="1251" spans="3:9" x14ac:dyDescent="0.25">
      <c r="C1251" s="3"/>
      <c r="D1251" s="3"/>
      <c r="E1251" s="2"/>
      <c r="F1251" s="2"/>
      <c r="G1251" s="2"/>
      <c r="H1251" s="2"/>
      <c r="I1251" s="8"/>
    </row>
    <row r="1252" spans="3:9" x14ac:dyDescent="0.25">
      <c r="C1252" s="3"/>
      <c r="D1252" s="3"/>
      <c r="E1252" s="2"/>
      <c r="F1252" s="2"/>
      <c r="G1252" s="2"/>
      <c r="H1252" s="2"/>
      <c r="I1252" s="8"/>
    </row>
    <row r="1253" spans="3:9" x14ac:dyDescent="0.25">
      <c r="C1253" s="3"/>
      <c r="D1253" s="3"/>
      <c r="E1253" s="2"/>
      <c r="F1253" s="2"/>
      <c r="G1253" s="2"/>
      <c r="H1253" s="2"/>
      <c r="I1253" s="8"/>
    </row>
    <row r="1254" spans="3:9" x14ac:dyDescent="0.25">
      <c r="C1254" s="3"/>
      <c r="D1254" s="3"/>
      <c r="E1254" s="2"/>
      <c r="F1254" s="2"/>
      <c r="G1254" s="2"/>
      <c r="H1254" s="2"/>
      <c r="I1254" s="8"/>
    </row>
    <row r="1255" spans="3:9" x14ac:dyDescent="0.25">
      <c r="C1255" s="3"/>
      <c r="D1255" s="3"/>
      <c r="E1255" s="2"/>
      <c r="F1255" s="2"/>
      <c r="G1255" s="2"/>
      <c r="H1255" s="2"/>
      <c r="I1255" s="8"/>
    </row>
    <row r="1256" spans="3:9" x14ac:dyDescent="0.25">
      <c r="C1256" s="3"/>
      <c r="D1256" s="3"/>
      <c r="E1256" s="2"/>
      <c r="F1256" s="2"/>
      <c r="G1256" s="2"/>
      <c r="H1256" s="2"/>
      <c r="I1256" s="8"/>
    </row>
    <row r="1257" spans="3:9" x14ac:dyDescent="0.25">
      <c r="C1257" s="3"/>
      <c r="D1257" s="3"/>
      <c r="E1257" s="2"/>
      <c r="F1257" s="2"/>
      <c r="G1257" s="2"/>
      <c r="H1257" s="2"/>
      <c r="I1257" s="8"/>
    </row>
    <row r="1258" spans="3:9" x14ac:dyDescent="0.25">
      <c r="C1258" s="3"/>
      <c r="D1258" s="3"/>
      <c r="E1258" s="2"/>
      <c r="F1258" s="2"/>
      <c r="G1258" s="2"/>
      <c r="H1258" s="2"/>
      <c r="I1258" s="8"/>
    </row>
    <row r="1259" spans="3:9" x14ac:dyDescent="0.25">
      <c r="C1259" s="3"/>
      <c r="D1259" s="3"/>
      <c r="E1259" s="2"/>
      <c r="F1259" s="2"/>
      <c r="G1259" s="2"/>
      <c r="H1259" s="2"/>
      <c r="I1259" s="8"/>
    </row>
    <row r="1260" spans="3:9" x14ac:dyDescent="0.25">
      <c r="C1260" s="3"/>
      <c r="D1260" s="3"/>
      <c r="E1260" s="2"/>
      <c r="F1260" s="2"/>
      <c r="G1260" s="2"/>
      <c r="H1260" s="2"/>
      <c r="I1260" s="8"/>
    </row>
    <row r="1261" spans="3:9" x14ac:dyDescent="0.25">
      <c r="C1261" s="3"/>
      <c r="D1261" s="3"/>
      <c r="E1261" s="2"/>
      <c r="F1261" s="2"/>
      <c r="G1261" s="2"/>
      <c r="H1261" s="2"/>
      <c r="I1261" s="8"/>
    </row>
    <row r="1262" spans="3:9" x14ac:dyDescent="0.25">
      <c r="C1262" s="3"/>
      <c r="D1262" s="3"/>
      <c r="E1262" s="2"/>
      <c r="F1262" s="2"/>
      <c r="G1262" s="2"/>
      <c r="H1262" s="2"/>
      <c r="I1262" s="8"/>
    </row>
    <row r="1263" spans="3:9" x14ac:dyDescent="0.25">
      <c r="C1263" s="3"/>
      <c r="D1263" s="3"/>
      <c r="E1263" s="2"/>
      <c r="F1263" s="2"/>
      <c r="G1263" s="2"/>
      <c r="H1263" s="2"/>
      <c r="I1263" s="8"/>
    </row>
    <row r="1264" spans="3:9" x14ac:dyDescent="0.25">
      <c r="C1264" s="3"/>
      <c r="D1264" s="3"/>
      <c r="E1264" s="2"/>
      <c r="F1264" s="2"/>
      <c r="G1264" s="2"/>
      <c r="H1264" s="2"/>
      <c r="I1264" s="8"/>
    </row>
    <row r="1265" spans="3:9" x14ac:dyDescent="0.25">
      <c r="C1265" s="3"/>
      <c r="D1265" s="3"/>
      <c r="E1265" s="2"/>
      <c r="F1265" s="2"/>
      <c r="G1265" s="2"/>
      <c r="H1265" s="2"/>
      <c r="I1265" s="8"/>
    </row>
    <row r="1266" spans="3:9" x14ac:dyDescent="0.25">
      <c r="C1266" s="3"/>
      <c r="D1266" s="3"/>
      <c r="E1266" s="2"/>
      <c r="F1266" s="2"/>
      <c r="G1266" s="2"/>
      <c r="H1266" s="2"/>
      <c r="I1266" s="8"/>
    </row>
    <row r="1267" spans="3:9" x14ac:dyDescent="0.25">
      <c r="C1267" s="3"/>
      <c r="D1267" s="3"/>
      <c r="E1267" s="2"/>
      <c r="F1267" s="2"/>
      <c r="G1267" s="2"/>
      <c r="H1267" s="2"/>
      <c r="I1267" s="8"/>
    </row>
    <row r="1268" spans="3:9" x14ac:dyDescent="0.25">
      <c r="C1268" s="3"/>
      <c r="D1268" s="3"/>
      <c r="E1268" s="2"/>
      <c r="F1268" s="2"/>
      <c r="G1268" s="2"/>
      <c r="H1268" s="2"/>
      <c r="I1268" s="8"/>
    </row>
    <row r="1269" spans="3:9" x14ac:dyDescent="0.25">
      <c r="C1269" s="3"/>
      <c r="D1269" s="3"/>
      <c r="E1269" s="2"/>
      <c r="F1269" s="2"/>
      <c r="G1269" s="2"/>
      <c r="H1269" s="2"/>
      <c r="I1269" s="8"/>
    </row>
    <row r="1270" spans="3:9" x14ac:dyDescent="0.25">
      <c r="C1270" s="3"/>
      <c r="D1270" s="3"/>
      <c r="E1270" s="2"/>
      <c r="F1270" s="2"/>
      <c r="G1270" s="2"/>
      <c r="H1270" s="2"/>
      <c r="I1270" s="8"/>
    </row>
    <row r="1271" spans="3:9" x14ac:dyDescent="0.25">
      <c r="C1271" s="3"/>
      <c r="D1271" s="3"/>
      <c r="E1271" s="2"/>
      <c r="F1271" s="2"/>
      <c r="G1271" s="2"/>
      <c r="H1271" s="2"/>
      <c r="I1271" s="8"/>
    </row>
    <row r="1272" spans="3:9" x14ac:dyDescent="0.25">
      <c r="C1272" s="3"/>
      <c r="D1272" s="3"/>
      <c r="E1272" s="2"/>
      <c r="F1272" s="2"/>
      <c r="G1272" s="2"/>
      <c r="H1272" s="2"/>
      <c r="I1272" s="8"/>
    </row>
    <row r="1273" spans="3:9" x14ac:dyDescent="0.25">
      <c r="C1273" s="3"/>
      <c r="D1273" s="3"/>
      <c r="E1273" s="2"/>
      <c r="F1273" s="2"/>
      <c r="G1273" s="2"/>
      <c r="H1273" s="2"/>
      <c r="I1273" s="8"/>
    </row>
    <row r="1274" spans="3:9" x14ac:dyDescent="0.25">
      <c r="C1274" s="3"/>
      <c r="D1274" s="3"/>
      <c r="E1274" s="2"/>
      <c r="F1274" s="2"/>
      <c r="G1274" s="2"/>
      <c r="H1274" s="2"/>
      <c r="I1274" s="8"/>
    </row>
    <row r="1275" spans="3:9" x14ac:dyDescent="0.25">
      <c r="C1275" s="3"/>
      <c r="D1275" s="3"/>
      <c r="E1275" s="2"/>
      <c r="F1275" s="2"/>
      <c r="G1275" s="2"/>
      <c r="H1275" s="2"/>
      <c r="I1275" s="8"/>
    </row>
    <row r="1276" spans="3:9" x14ac:dyDescent="0.25">
      <c r="C1276" s="3"/>
      <c r="D1276" s="3"/>
      <c r="E1276" s="2"/>
      <c r="F1276" s="2"/>
      <c r="G1276" s="2"/>
      <c r="H1276" s="2"/>
      <c r="I1276" s="8"/>
    </row>
    <row r="1277" spans="3:9" x14ac:dyDescent="0.25">
      <c r="C1277" s="3"/>
      <c r="D1277" s="3"/>
      <c r="E1277" s="2"/>
      <c r="F1277" s="2"/>
      <c r="G1277" s="2"/>
      <c r="H1277" s="2"/>
      <c r="I1277" s="8"/>
    </row>
    <row r="1278" spans="3:9" x14ac:dyDescent="0.25">
      <c r="C1278" s="3"/>
      <c r="D1278" s="3"/>
      <c r="E1278" s="2"/>
      <c r="F1278" s="2"/>
      <c r="G1278" s="2"/>
      <c r="H1278" s="2"/>
      <c r="I1278" s="8"/>
    </row>
    <row r="1279" spans="3:9" x14ac:dyDescent="0.25">
      <c r="C1279" s="3"/>
      <c r="D1279" s="3"/>
      <c r="E1279" s="2"/>
      <c r="F1279" s="2"/>
      <c r="G1279" s="2"/>
      <c r="H1279" s="2"/>
      <c r="I1279" s="8"/>
    </row>
    <row r="1280" spans="3:9" x14ac:dyDescent="0.25">
      <c r="C1280" s="3"/>
      <c r="D1280" s="3"/>
      <c r="E1280" s="2"/>
      <c r="F1280" s="2"/>
      <c r="G1280" s="2"/>
      <c r="H1280" s="2"/>
      <c r="I1280" s="8"/>
    </row>
    <row r="1281" spans="3:9" x14ac:dyDescent="0.25">
      <c r="C1281" s="3"/>
      <c r="D1281" s="3"/>
      <c r="E1281" s="2"/>
      <c r="F1281" s="2"/>
      <c r="G1281" s="2"/>
      <c r="H1281" s="2"/>
      <c r="I1281" s="8"/>
    </row>
    <row r="1282" spans="3:9" x14ac:dyDescent="0.25">
      <c r="C1282" s="3"/>
      <c r="D1282" s="3"/>
      <c r="E1282" s="2"/>
      <c r="F1282" s="2"/>
      <c r="G1282" s="2"/>
      <c r="H1282" s="2"/>
      <c r="I1282" s="8"/>
    </row>
    <row r="1283" spans="3:9" x14ac:dyDescent="0.25">
      <c r="C1283" s="3"/>
      <c r="D1283" s="3"/>
      <c r="E1283" s="2"/>
      <c r="F1283" s="2"/>
      <c r="G1283" s="2"/>
      <c r="H1283" s="2"/>
      <c r="I1283" s="8"/>
    </row>
    <row r="1284" spans="3:9" x14ac:dyDescent="0.25">
      <c r="C1284" s="3"/>
      <c r="D1284" s="3"/>
      <c r="E1284" s="2"/>
      <c r="F1284" s="2"/>
      <c r="G1284" s="2"/>
      <c r="H1284" s="2"/>
      <c r="I1284" s="8"/>
    </row>
    <row r="1285" spans="3:9" x14ac:dyDescent="0.25">
      <c r="C1285" s="3"/>
      <c r="D1285" s="3"/>
      <c r="E1285" s="2"/>
      <c r="F1285" s="2"/>
      <c r="G1285" s="2"/>
      <c r="H1285" s="2"/>
      <c r="I1285" s="8"/>
    </row>
    <row r="1286" spans="3:9" x14ac:dyDescent="0.25">
      <c r="C1286" s="3"/>
      <c r="D1286" s="3"/>
      <c r="E1286" s="2"/>
      <c r="F1286" s="2"/>
      <c r="G1286" s="2"/>
      <c r="H1286" s="2"/>
      <c r="I1286" s="8"/>
    </row>
    <row r="1287" spans="3:9" x14ac:dyDescent="0.25">
      <c r="C1287" s="3"/>
      <c r="D1287" s="3"/>
      <c r="E1287" s="2"/>
      <c r="F1287" s="2"/>
      <c r="G1287" s="2"/>
      <c r="H1287" s="2"/>
      <c r="I1287" s="8"/>
    </row>
    <row r="1288" spans="3:9" x14ac:dyDescent="0.25">
      <c r="C1288" s="3"/>
      <c r="D1288" s="3"/>
      <c r="E1288" s="2"/>
      <c r="F1288" s="2"/>
      <c r="G1288" s="2"/>
      <c r="H1288" s="2"/>
      <c r="I1288" s="8"/>
    </row>
    <row r="1289" spans="3:9" x14ac:dyDescent="0.25">
      <c r="C1289" s="3"/>
      <c r="D1289" s="3"/>
      <c r="E1289" s="2"/>
      <c r="F1289" s="2"/>
      <c r="G1289" s="2"/>
      <c r="H1289" s="2"/>
      <c r="I1289" s="8"/>
    </row>
    <row r="1290" spans="3:9" x14ac:dyDescent="0.25">
      <c r="C1290" s="3"/>
      <c r="D1290" s="3"/>
      <c r="E1290" s="2"/>
      <c r="F1290" s="2"/>
      <c r="G1290" s="2"/>
      <c r="H1290" s="2"/>
      <c r="I1290" s="8"/>
    </row>
    <row r="1291" spans="3:9" x14ac:dyDescent="0.25">
      <c r="C1291" s="3"/>
      <c r="D1291" s="3"/>
      <c r="E1291" s="2"/>
      <c r="F1291" s="2"/>
      <c r="G1291" s="2"/>
      <c r="H1291" s="2"/>
      <c r="I1291" s="8"/>
    </row>
    <row r="1292" spans="3:9" x14ac:dyDescent="0.25">
      <c r="C1292" s="3"/>
      <c r="D1292" s="3"/>
      <c r="E1292" s="2"/>
      <c r="F1292" s="2"/>
      <c r="G1292" s="2"/>
      <c r="H1292" s="2"/>
      <c r="I1292" s="8"/>
    </row>
    <row r="1293" spans="3:9" x14ac:dyDescent="0.25">
      <c r="C1293" s="3"/>
      <c r="D1293" s="3"/>
      <c r="E1293" s="2"/>
      <c r="F1293" s="2"/>
      <c r="G1293" s="2"/>
      <c r="H1293" s="2"/>
      <c r="I1293" s="8"/>
    </row>
    <row r="1294" spans="3:9" x14ac:dyDescent="0.25">
      <c r="C1294" s="3"/>
      <c r="D1294" s="3"/>
      <c r="E1294" s="2"/>
      <c r="F1294" s="2"/>
      <c r="G1294" s="2"/>
      <c r="H1294" s="2"/>
      <c r="I1294" s="8"/>
    </row>
    <row r="1295" spans="3:9" x14ac:dyDescent="0.25">
      <c r="C1295" s="3"/>
      <c r="D1295" s="3"/>
      <c r="E1295" s="2"/>
      <c r="F1295" s="2"/>
      <c r="G1295" s="2"/>
      <c r="H1295" s="2"/>
      <c r="I1295" s="8"/>
    </row>
    <row r="1296" spans="3:9" x14ac:dyDescent="0.25">
      <c r="C1296" s="3"/>
      <c r="D1296" s="3"/>
      <c r="E1296" s="2"/>
      <c r="F1296" s="2"/>
      <c r="G1296" s="2"/>
      <c r="H1296" s="2"/>
      <c r="I1296" s="8"/>
    </row>
    <row r="1297" spans="3:9" x14ac:dyDescent="0.25">
      <c r="C1297" s="3"/>
      <c r="D1297" s="3"/>
      <c r="E1297" s="2"/>
      <c r="F1297" s="2"/>
      <c r="G1297" s="2"/>
      <c r="H1297" s="2"/>
      <c r="I1297" s="8"/>
    </row>
    <row r="1298" spans="3:9" x14ac:dyDescent="0.25">
      <c r="C1298" s="3"/>
      <c r="D1298" s="3"/>
      <c r="E1298" s="2"/>
      <c r="F1298" s="2"/>
      <c r="G1298" s="2"/>
      <c r="H1298" s="2"/>
      <c r="I1298" s="8"/>
    </row>
    <row r="1299" spans="3:9" x14ac:dyDescent="0.25">
      <c r="C1299" s="3"/>
      <c r="D1299" s="3"/>
      <c r="E1299" s="2"/>
      <c r="F1299" s="2"/>
      <c r="G1299" s="2"/>
      <c r="H1299" s="2"/>
      <c r="I1299" s="8"/>
    </row>
    <row r="1300" spans="3:9" x14ac:dyDescent="0.25">
      <c r="C1300" s="3"/>
      <c r="D1300" s="3"/>
      <c r="E1300" s="2"/>
      <c r="F1300" s="2"/>
      <c r="G1300" s="2"/>
      <c r="H1300" s="2"/>
      <c r="I1300" s="8"/>
    </row>
    <row r="1301" spans="3:9" x14ac:dyDescent="0.25">
      <c r="C1301" s="3"/>
      <c r="D1301" s="3"/>
      <c r="E1301" s="2"/>
      <c r="F1301" s="2"/>
      <c r="G1301" s="2"/>
      <c r="H1301" s="2"/>
      <c r="I1301" s="8"/>
    </row>
    <row r="1302" spans="3:9" x14ac:dyDescent="0.25">
      <c r="C1302" s="3"/>
      <c r="D1302" s="3"/>
      <c r="E1302" s="2"/>
      <c r="F1302" s="2"/>
      <c r="G1302" s="2"/>
      <c r="H1302" s="2"/>
      <c r="I1302" s="8"/>
    </row>
    <row r="1303" spans="3:9" x14ac:dyDescent="0.25">
      <c r="C1303" s="3"/>
      <c r="D1303" s="3"/>
      <c r="E1303" s="2"/>
      <c r="F1303" s="2"/>
      <c r="G1303" s="2"/>
      <c r="H1303" s="2"/>
      <c r="I1303" s="8"/>
    </row>
    <row r="1304" spans="3:9" x14ac:dyDescent="0.25">
      <c r="C1304" s="3"/>
      <c r="D1304" s="3"/>
      <c r="E1304" s="2"/>
      <c r="F1304" s="2"/>
      <c r="G1304" s="2"/>
      <c r="H1304" s="2"/>
      <c r="I1304" s="8"/>
    </row>
    <row r="1305" spans="3:9" x14ac:dyDescent="0.25">
      <c r="C1305" s="3"/>
      <c r="D1305" s="3"/>
      <c r="E1305" s="2"/>
      <c r="F1305" s="2"/>
      <c r="G1305" s="2"/>
      <c r="H1305" s="2"/>
      <c r="I1305" s="8"/>
    </row>
    <row r="1306" spans="3:9" x14ac:dyDescent="0.25">
      <c r="C1306" s="3"/>
      <c r="D1306" s="3"/>
      <c r="E1306" s="2"/>
      <c r="F1306" s="2"/>
      <c r="G1306" s="2"/>
      <c r="H1306" s="2"/>
      <c r="I1306" s="8"/>
    </row>
    <row r="1307" spans="3:9" x14ac:dyDescent="0.25">
      <c r="C1307" s="3"/>
      <c r="D1307" s="3"/>
      <c r="E1307" s="2"/>
      <c r="F1307" s="2"/>
      <c r="G1307" s="2"/>
      <c r="H1307" s="2"/>
      <c r="I1307" s="8"/>
    </row>
    <row r="1308" spans="3:9" x14ac:dyDescent="0.25">
      <c r="C1308" s="3"/>
      <c r="D1308" s="3"/>
      <c r="E1308" s="2"/>
      <c r="F1308" s="2"/>
      <c r="G1308" s="2"/>
      <c r="H1308" s="2"/>
      <c r="I1308" s="8"/>
    </row>
    <row r="1309" spans="3:9" x14ac:dyDescent="0.25">
      <c r="C1309" s="3"/>
      <c r="D1309" s="3"/>
      <c r="E1309" s="2"/>
      <c r="F1309" s="2"/>
      <c r="G1309" s="2"/>
      <c r="H1309" s="2"/>
      <c r="I1309" s="8"/>
    </row>
    <row r="1310" spans="3:9" x14ac:dyDescent="0.25">
      <c r="C1310" s="3"/>
      <c r="D1310" s="3"/>
      <c r="E1310" s="2"/>
      <c r="F1310" s="2"/>
      <c r="G1310" s="2"/>
      <c r="H1310" s="2"/>
      <c r="I1310" s="8"/>
    </row>
    <row r="1311" spans="3:9" x14ac:dyDescent="0.25">
      <c r="C1311" s="3"/>
      <c r="D1311" s="3"/>
      <c r="E1311" s="2"/>
      <c r="F1311" s="2"/>
      <c r="G1311" s="2"/>
      <c r="H1311" s="2"/>
      <c r="I1311" s="8"/>
    </row>
    <row r="1312" spans="3:9" x14ac:dyDescent="0.25">
      <c r="C1312" s="3"/>
      <c r="D1312" s="3"/>
      <c r="E1312" s="2"/>
      <c r="F1312" s="2"/>
      <c r="G1312" s="2"/>
      <c r="H1312" s="2"/>
      <c r="I1312" s="8"/>
    </row>
    <row r="1313" spans="3:9" x14ac:dyDescent="0.25">
      <c r="C1313" s="3"/>
      <c r="D1313" s="3"/>
      <c r="E1313" s="2"/>
      <c r="F1313" s="2"/>
      <c r="G1313" s="2"/>
      <c r="H1313" s="2"/>
      <c r="I1313" s="8"/>
    </row>
    <row r="1314" spans="3:9" x14ac:dyDescent="0.25">
      <c r="C1314" s="3"/>
      <c r="D1314" s="3"/>
      <c r="E1314" s="2"/>
      <c r="F1314" s="2"/>
      <c r="G1314" s="2"/>
      <c r="H1314" s="2"/>
      <c r="I1314" s="8"/>
    </row>
    <row r="1315" spans="3:9" x14ac:dyDescent="0.25">
      <c r="C1315" s="3"/>
      <c r="D1315" s="3"/>
      <c r="E1315" s="2"/>
      <c r="F1315" s="2"/>
      <c r="G1315" s="2"/>
      <c r="H1315" s="2"/>
      <c r="I1315" s="8"/>
    </row>
    <row r="1316" spans="3:9" x14ac:dyDescent="0.25">
      <c r="C1316" s="3"/>
      <c r="D1316" s="3"/>
      <c r="E1316" s="2"/>
      <c r="F1316" s="2"/>
      <c r="G1316" s="2"/>
      <c r="H1316" s="2"/>
      <c r="I1316" s="8"/>
    </row>
    <row r="1317" spans="3:9" x14ac:dyDescent="0.25">
      <c r="C1317" s="3"/>
      <c r="D1317" s="3"/>
      <c r="E1317" s="2"/>
      <c r="F1317" s="2"/>
      <c r="G1317" s="2"/>
      <c r="H1317" s="2"/>
      <c r="I1317" s="8"/>
    </row>
    <row r="1318" spans="3:9" x14ac:dyDescent="0.25">
      <c r="C1318" s="3"/>
      <c r="D1318" s="3"/>
      <c r="E1318" s="2"/>
      <c r="F1318" s="2"/>
      <c r="G1318" s="2"/>
      <c r="H1318" s="2"/>
      <c r="I1318" s="8"/>
    </row>
    <row r="1319" spans="3:9" x14ac:dyDescent="0.25">
      <c r="C1319" s="3"/>
      <c r="D1319" s="3"/>
      <c r="E1319" s="2"/>
      <c r="F1319" s="2"/>
      <c r="G1319" s="2"/>
      <c r="H1319" s="2"/>
      <c r="I1319" s="8"/>
    </row>
    <row r="1320" spans="3:9" x14ac:dyDescent="0.25">
      <c r="C1320" s="3"/>
      <c r="D1320" s="3"/>
      <c r="E1320" s="2"/>
      <c r="F1320" s="2"/>
      <c r="G1320" s="2"/>
      <c r="H1320" s="2"/>
      <c r="I1320" s="8"/>
    </row>
    <row r="1321" spans="3:9" x14ac:dyDescent="0.25">
      <c r="C1321" s="3"/>
      <c r="D1321" s="3"/>
      <c r="E1321" s="2"/>
      <c r="F1321" s="2"/>
      <c r="G1321" s="2"/>
      <c r="H1321" s="2"/>
      <c r="I1321" s="8"/>
    </row>
    <row r="1322" spans="3:9" x14ac:dyDescent="0.25">
      <c r="C1322" s="3"/>
      <c r="D1322" s="3"/>
      <c r="E1322" s="2"/>
      <c r="F1322" s="2"/>
      <c r="G1322" s="2"/>
      <c r="H1322" s="2"/>
      <c r="I1322" s="8"/>
    </row>
    <row r="1323" spans="3:9" x14ac:dyDescent="0.25">
      <c r="C1323" s="3"/>
      <c r="D1323" s="3"/>
      <c r="E1323" s="2"/>
      <c r="F1323" s="2"/>
      <c r="G1323" s="2"/>
      <c r="H1323" s="2"/>
      <c r="I1323" s="8"/>
    </row>
    <row r="1324" spans="3:9" x14ac:dyDescent="0.25">
      <c r="C1324" s="3"/>
      <c r="D1324" s="3"/>
      <c r="E1324" s="2"/>
      <c r="F1324" s="2"/>
      <c r="G1324" s="2"/>
      <c r="H1324" s="2"/>
      <c r="I1324" s="8"/>
    </row>
    <row r="1325" spans="3:9" x14ac:dyDescent="0.25">
      <c r="C1325" s="3"/>
      <c r="D1325" s="3"/>
      <c r="E1325" s="2"/>
      <c r="F1325" s="2"/>
      <c r="G1325" s="2"/>
      <c r="H1325" s="2"/>
      <c r="I1325" s="8"/>
    </row>
    <row r="1326" spans="3:9" x14ac:dyDescent="0.25">
      <c r="C1326" s="3"/>
      <c r="D1326" s="3"/>
      <c r="E1326" s="2"/>
      <c r="F1326" s="2"/>
      <c r="G1326" s="2"/>
      <c r="H1326" s="2"/>
      <c r="I1326" s="8"/>
    </row>
    <row r="1327" spans="3:9" x14ac:dyDescent="0.25">
      <c r="C1327" s="3"/>
      <c r="D1327" s="3"/>
      <c r="E1327" s="2"/>
      <c r="F1327" s="2"/>
      <c r="G1327" s="2"/>
      <c r="H1327" s="2"/>
      <c r="I1327" s="8"/>
    </row>
    <row r="1328" spans="3:9" x14ac:dyDescent="0.25">
      <c r="C1328" s="3"/>
      <c r="D1328" s="3"/>
      <c r="E1328" s="2"/>
      <c r="F1328" s="2"/>
      <c r="G1328" s="2"/>
      <c r="H1328" s="2"/>
      <c r="I1328" s="8"/>
    </row>
    <row r="1329" spans="3:9" x14ac:dyDescent="0.25">
      <c r="C1329" s="3"/>
      <c r="D1329" s="3"/>
      <c r="E1329" s="2"/>
      <c r="F1329" s="2"/>
      <c r="G1329" s="2"/>
      <c r="H1329" s="2"/>
      <c r="I1329" s="8"/>
    </row>
    <row r="1330" spans="3:9" x14ac:dyDescent="0.25">
      <c r="C1330" s="3"/>
      <c r="D1330" s="3"/>
      <c r="E1330" s="2"/>
      <c r="F1330" s="2"/>
      <c r="G1330" s="2"/>
      <c r="H1330" s="2"/>
      <c r="I1330" s="8"/>
    </row>
    <row r="1331" spans="3:9" x14ac:dyDescent="0.25">
      <c r="C1331" s="3"/>
      <c r="D1331" s="3"/>
      <c r="E1331" s="2"/>
      <c r="F1331" s="2"/>
      <c r="G1331" s="2"/>
      <c r="H1331" s="2"/>
      <c r="I1331" s="8"/>
    </row>
    <row r="1332" spans="3:9" x14ac:dyDescent="0.25">
      <c r="C1332" s="3"/>
      <c r="D1332" s="3"/>
      <c r="E1332" s="2"/>
      <c r="F1332" s="2"/>
      <c r="G1332" s="2"/>
      <c r="H1332" s="2"/>
      <c r="I1332" s="8"/>
    </row>
    <row r="1333" spans="3:9" x14ac:dyDescent="0.25">
      <c r="C1333" s="3"/>
      <c r="D1333" s="3"/>
      <c r="E1333" s="2"/>
      <c r="F1333" s="2"/>
      <c r="G1333" s="2"/>
      <c r="H1333" s="2"/>
      <c r="I1333" s="8"/>
    </row>
    <row r="1334" spans="3:9" x14ac:dyDescent="0.25">
      <c r="C1334" s="3"/>
      <c r="D1334" s="3"/>
      <c r="E1334" s="2"/>
      <c r="F1334" s="2"/>
      <c r="G1334" s="2"/>
      <c r="H1334" s="2"/>
      <c r="I1334" s="8"/>
    </row>
    <row r="1335" spans="3:9" x14ac:dyDescent="0.25">
      <c r="C1335" s="3"/>
      <c r="D1335" s="3"/>
      <c r="E1335" s="2"/>
      <c r="F1335" s="2"/>
      <c r="G1335" s="2"/>
      <c r="H1335" s="2"/>
      <c r="I1335" s="8"/>
    </row>
    <row r="1336" spans="3:9" x14ac:dyDescent="0.25">
      <c r="C1336" s="3"/>
      <c r="D1336" s="3"/>
      <c r="E1336" s="2"/>
      <c r="F1336" s="2"/>
      <c r="G1336" s="2"/>
      <c r="H1336" s="2"/>
      <c r="I1336" s="8"/>
    </row>
    <row r="1337" spans="3:9" x14ac:dyDescent="0.25">
      <c r="C1337" s="3"/>
      <c r="D1337" s="3"/>
      <c r="E1337" s="2"/>
      <c r="F1337" s="2"/>
      <c r="G1337" s="2"/>
      <c r="H1337" s="2"/>
      <c r="I1337" s="8"/>
    </row>
    <row r="1338" spans="3:9" x14ac:dyDescent="0.25">
      <c r="C1338" s="3"/>
      <c r="D1338" s="3"/>
      <c r="E1338" s="2"/>
      <c r="F1338" s="2"/>
      <c r="G1338" s="2"/>
      <c r="H1338" s="2"/>
      <c r="I1338" s="8"/>
    </row>
    <row r="1339" spans="3:9" x14ac:dyDescent="0.25">
      <c r="C1339" s="3"/>
      <c r="D1339" s="3"/>
      <c r="E1339" s="2"/>
      <c r="F1339" s="2"/>
      <c r="G1339" s="2"/>
      <c r="H1339" s="2"/>
      <c r="I1339" s="8"/>
    </row>
    <row r="1340" spans="3:9" x14ac:dyDescent="0.25">
      <c r="C1340" s="3"/>
      <c r="D1340" s="3"/>
      <c r="E1340" s="2"/>
      <c r="F1340" s="2"/>
      <c r="G1340" s="2"/>
      <c r="H1340" s="2"/>
      <c r="I1340" s="8"/>
    </row>
    <row r="1341" spans="3:9" x14ac:dyDescent="0.25">
      <c r="C1341" s="3"/>
      <c r="D1341" s="3"/>
      <c r="E1341" s="2"/>
      <c r="F1341" s="2"/>
      <c r="G1341" s="2"/>
      <c r="H1341" s="2"/>
      <c r="I1341" s="8"/>
    </row>
    <row r="1342" spans="3:9" x14ac:dyDescent="0.25">
      <c r="C1342" s="3"/>
      <c r="D1342" s="3"/>
      <c r="E1342" s="2"/>
      <c r="F1342" s="2"/>
      <c r="G1342" s="2"/>
      <c r="H1342" s="2"/>
      <c r="I1342" s="8"/>
    </row>
    <row r="1343" spans="3:9" x14ac:dyDescent="0.25">
      <c r="C1343" s="3"/>
      <c r="D1343" s="3"/>
      <c r="E1343" s="2"/>
      <c r="F1343" s="2"/>
      <c r="G1343" s="2"/>
      <c r="H1343" s="2"/>
      <c r="I1343" s="8"/>
    </row>
    <row r="1344" spans="3:9" x14ac:dyDescent="0.25">
      <c r="C1344" s="3"/>
      <c r="D1344" s="3"/>
      <c r="E1344" s="2"/>
      <c r="F1344" s="2"/>
      <c r="G1344" s="2"/>
      <c r="H1344" s="2"/>
      <c r="I1344" s="8"/>
    </row>
    <row r="1345" spans="3:9" x14ac:dyDescent="0.25">
      <c r="C1345" s="3"/>
      <c r="D1345" s="3"/>
      <c r="E1345" s="2"/>
      <c r="F1345" s="2"/>
      <c r="G1345" s="2"/>
      <c r="H1345" s="2"/>
      <c r="I1345" s="8"/>
    </row>
    <row r="1346" spans="3:9" x14ac:dyDescent="0.25">
      <c r="C1346" s="3"/>
      <c r="D1346" s="3"/>
      <c r="E1346" s="2"/>
      <c r="F1346" s="2"/>
      <c r="G1346" s="2"/>
      <c r="H1346" s="2"/>
      <c r="I1346" s="8"/>
    </row>
    <row r="1347" spans="3:9" x14ac:dyDescent="0.25">
      <c r="C1347" s="3"/>
      <c r="D1347" s="3"/>
      <c r="E1347" s="2"/>
      <c r="F1347" s="2"/>
      <c r="G1347" s="2"/>
      <c r="H1347" s="2"/>
      <c r="I1347" s="8"/>
    </row>
    <row r="1348" spans="3:9" x14ac:dyDescent="0.25">
      <c r="C1348" s="3"/>
      <c r="D1348" s="3"/>
      <c r="E1348" s="2"/>
      <c r="F1348" s="2"/>
      <c r="G1348" s="2"/>
      <c r="H1348" s="2"/>
      <c r="I1348" s="8"/>
    </row>
    <row r="1349" spans="3:9" x14ac:dyDescent="0.25">
      <c r="C1349" s="3"/>
      <c r="D1349" s="3"/>
      <c r="E1349" s="2"/>
      <c r="F1349" s="2"/>
      <c r="G1349" s="2"/>
      <c r="H1349" s="2"/>
      <c r="I1349" s="8"/>
    </row>
    <row r="1350" spans="3:9" x14ac:dyDescent="0.25">
      <c r="C1350" s="3"/>
      <c r="D1350" s="3"/>
      <c r="E1350" s="2"/>
      <c r="F1350" s="2"/>
      <c r="G1350" s="2"/>
      <c r="H1350" s="2"/>
      <c r="I1350" s="8"/>
    </row>
    <row r="1351" spans="3:9" x14ac:dyDescent="0.25">
      <c r="C1351" s="3"/>
      <c r="D1351" s="3"/>
      <c r="E1351" s="2"/>
      <c r="F1351" s="2"/>
      <c r="G1351" s="2"/>
      <c r="H1351" s="2"/>
      <c r="I1351" s="8"/>
    </row>
    <row r="1352" spans="3:9" x14ac:dyDescent="0.25">
      <c r="C1352" s="3"/>
      <c r="D1352" s="3"/>
      <c r="E1352" s="2"/>
      <c r="F1352" s="2"/>
      <c r="G1352" s="2"/>
      <c r="H1352" s="2"/>
      <c r="I1352" s="8"/>
    </row>
    <row r="1353" spans="3:9" x14ac:dyDescent="0.25">
      <c r="C1353" s="3"/>
      <c r="D1353" s="3"/>
      <c r="E1353" s="2"/>
      <c r="F1353" s="2"/>
      <c r="G1353" s="2"/>
      <c r="H1353" s="2"/>
      <c r="I1353" s="8"/>
    </row>
    <row r="1354" spans="3:9" x14ac:dyDescent="0.25">
      <c r="C1354" s="3"/>
      <c r="D1354" s="3"/>
      <c r="E1354" s="2"/>
      <c r="F1354" s="2"/>
      <c r="G1354" s="2"/>
      <c r="H1354" s="2"/>
      <c r="I1354" s="8"/>
    </row>
    <row r="1355" spans="3:9" x14ac:dyDescent="0.25">
      <c r="C1355" s="3"/>
      <c r="D1355" s="3"/>
      <c r="E1355" s="2"/>
      <c r="F1355" s="2"/>
      <c r="G1355" s="2"/>
      <c r="H1355" s="2"/>
      <c r="I1355" s="8"/>
    </row>
    <row r="1356" spans="3:9" x14ac:dyDescent="0.25">
      <c r="C1356" s="3"/>
      <c r="D1356" s="3"/>
      <c r="E1356" s="2"/>
      <c r="F1356" s="2"/>
      <c r="G1356" s="2"/>
      <c r="H1356" s="2"/>
      <c r="I1356" s="8"/>
    </row>
    <row r="1357" spans="3:9" x14ac:dyDescent="0.25">
      <c r="C1357" s="3"/>
      <c r="D1357" s="3"/>
      <c r="E1357" s="2"/>
      <c r="F1357" s="2"/>
      <c r="G1357" s="2"/>
      <c r="H1357" s="2"/>
      <c r="I1357" s="8"/>
    </row>
    <row r="1358" spans="3:9" x14ac:dyDescent="0.25">
      <c r="C1358" s="3"/>
      <c r="D1358" s="3"/>
      <c r="E1358" s="2"/>
      <c r="F1358" s="2"/>
      <c r="G1358" s="2"/>
      <c r="H1358" s="2"/>
      <c r="I1358" s="8"/>
    </row>
    <row r="1359" spans="3:9" x14ac:dyDescent="0.25">
      <c r="C1359" s="3"/>
      <c r="D1359" s="3"/>
      <c r="E1359" s="2"/>
      <c r="F1359" s="2"/>
      <c r="G1359" s="2"/>
      <c r="H1359" s="2"/>
      <c r="I1359" s="8"/>
    </row>
    <row r="1360" spans="3:9" x14ac:dyDescent="0.25">
      <c r="C1360" s="3"/>
      <c r="D1360" s="3"/>
      <c r="E1360" s="2"/>
      <c r="F1360" s="2"/>
      <c r="G1360" s="2"/>
      <c r="H1360" s="2"/>
      <c r="I1360" s="8"/>
    </row>
    <row r="1361" spans="3:9" x14ac:dyDescent="0.25">
      <c r="C1361" s="3"/>
      <c r="D1361" s="3"/>
      <c r="E1361" s="2"/>
      <c r="F1361" s="2"/>
      <c r="G1361" s="2"/>
      <c r="H1361" s="2"/>
      <c r="I1361" s="8"/>
    </row>
    <row r="1362" spans="3:9" x14ac:dyDescent="0.25">
      <c r="C1362" s="3"/>
      <c r="D1362" s="3"/>
      <c r="E1362" s="2"/>
      <c r="F1362" s="2"/>
      <c r="G1362" s="2"/>
      <c r="H1362" s="2"/>
      <c r="I1362" s="8"/>
    </row>
    <row r="1363" spans="3:9" x14ac:dyDescent="0.25">
      <c r="C1363" s="3"/>
      <c r="D1363" s="3"/>
      <c r="E1363" s="2"/>
      <c r="F1363" s="2"/>
      <c r="G1363" s="2"/>
      <c r="H1363" s="2"/>
      <c r="I1363" s="8"/>
    </row>
    <row r="1364" spans="3:9" x14ac:dyDescent="0.25">
      <c r="C1364" s="3"/>
      <c r="D1364" s="3"/>
      <c r="E1364" s="2"/>
      <c r="F1364" s="2"/>
      <c r="G1364" s="2"/>
      <c r="H1364" s="2"/>
      <c r="I1364" s="8"/>
    </row>
    <row r="1365" spans="3:9" x14ac:dyDescent="0.25">
      <c r="C1365" s="3"/>
      <c r="D1365" s="3"/>
      <c r="E1365" s="2"/>
      <c r="F1365" s="2"/>
      <c r="G1365" s="2"/>
      <c r="H1365" s="2"/>
      <c r="I1365" s="8"/>
    </row>
    <row r="1366" spans="3:9" x14ac:dyDescent="0.25">
      <c r="C1366" s="3"/>
      <c r="D1366" s="3"/>
      <c r="E1366" s="2"/>
      <c r="F1366" s="2"/>
      <c r="G1366" s="2"/>
      <c r="H1366" s="2"/>
      <c r="I1366" s="8"/>
    </row>
    <row r="1367" spans="3:9" x14ac:dyDescent="0.25">
      <c r="C1367" s="3"/>
      <c r="D1367" s="3"/>
      <c r="E1367" s="2"/>
      <c r="F1367" s="2"/>
      <c r="G1367" s="2"/>
      <c r="H1367" s="2"/>
      <c r="I1367" s="8"/>
    </row>
    <row r="1368" spans="3:9" x14ac:dyDescent="0.25">
      <c r="C1368" s="3"/>
      <c r="D1368" s="3"/>
      <c r="E1368" s="2"/>
      <c r="F1368" s="2"/>
      <c r="G1368" s="2"/>
      <c r="H1368" s="2"/>
      <c r="I1368" s="8"/>
    </row>
    <row r="1369" spans="3:9" x14ac:dyDescent="0.25">
      <c r="C1369" s="3"/>
      <c r="D1369" s="3"/>
      <c r="E1369" s="2"/>
      <c r="F1369" s="2"/>
      <c r="G1369" s="2"/>
      <c r="H1369" s="2"/>
      <c r="I1369" s="8"/>
    </row>
    <row r="1370" spans="3:9" x14ac:dyDescent="0.25">
      <c r="C1370" s="3"/>
      <c r="D1370" s="3"/>
      <c r="E1370" s="2"/>
      <c r="F1370" s="2"/>
      <c r="G1370" s="2"/>
      <c r="H1370" s="2"/>
      <c r="I1370" s="8"/>
    </row>
    <row r="1371" spans="3:9" x14ac:dyDescent="0.25">
      <c r="C1371" s="3"/>
      <c r="D1371" s="3"/>
      <c r="E1371" s="2"/>
      <c r="F1371" s="2"/>
      <c r="G1371" s="2"/>
      <c r="H1371" s="2"/>
      <c r="I1371" s="8"/>
    </row>
    <row r="1372" spans="3:9" x14ac:dyDescent="0.25">
      <c r="C1372" s="3"/>
      <c r="D1372" s="3"/>
      <c r="E1372" s="2"/>
      <c r="F1372" s="2"/>
      <c r="G1372" s="2"/>
      <c r="H1372" s="2"/>
      <c r="I1372" s="8"/>
    </row>
    <row r="1373" spans="3:9" x14ac:dyDescent="0.25">
      <c r="C1373" s="3"/>
      <c r="D1373" s="3"/>
      <c r="E1373" s="2"/>
      <c r="F1373" s="2"/>
      <c r="G1373" s="2"/>
      <c r="H1373" s="2"/>
      <c r="I1373" s="8"/>
    </row>
    <row r="1374" spans="3:9" x14ac:dyDescent="0.25">
      <c r="C1374" s="3"/>
      <c r="D1374" s="3"/>
      <c r="E1374" s="2"/>
      <c r="F1374" s="2"/>
      <c r="G1374" s="2"/>
      <c r="H1374" s="2"/>
      <c r="I1374" s="8"/>
    </row>
    <row r="1375" spans="3:9" x14ac:dyDescent="0.25">
      <c r="C1375" s="3"/>
      <c r="D1375" s="3"/>
      <c r="E1375" s="2"/>
      <c r="F1375" s="2"/>
      <c r="G1375" s="2"/>
      <c r="H1375" s="2"/>
      <c r="I1375" s="8"/>
    </row>
    <row r="1376" spans="3:9" x14ac:dyDescent="0.25">
      <c r="C1376" s="3"/>
      <c r="D1376" s="3"/>
      <c r="E1376" s="2"/>
      <c r="F1376" s="2"/>
      <c r="G1376" s="2"/>
      <c r="H1376" s="2"/>
      <c r="I1376" s="8"/>
    </row>
    <row r="1377" spans="3:9" x14ac:dyDescent="0.25">
      <c r="C1377" s="3"/>
      <c r="D1377" s="3"/>
      <c r="E1377" s="2"/>
      <c r="F1377" s="2"/>
      <c r="G1377" s="2"/>
      <c r="H1377" s="2"/>
      <c r="I1377" s="8"/>
    </row>
    <row r="1378" spans="3:9" x14ac:dyDescent="0.25">
      <c r="C1378" s="3"/>
      <c r="D1378" s="3"/>
      <c r="E1378" s="2"/>
      <c r="F1378" s="2"/>
      <c r="G1378" s="2"/>
      <c r="H1378" s="2"/>
      <c r="I1378" s="8"/>
    </row>
    <row r="1379" spans="3:9" x14ac:dyDescent="0.25">
      <c r="C1379" s="3"/>
      <c r="D1379" s="3"/>
      <c r="E1379" s="2"/>
      <c r="F1379" s="2"/>
      <c r="G1379" s="2"/>
      <c r="H1379" s="2"/>
      <c r="I1379" s="8"/>
    </row>
    <row r="1380" spans="3:9" x14ac:dyDescent="0.25">
      <c r="C1380" s="3"/>
      <c r="D1380" s="3"/>
      <c r="E1380" s="2"/>
      <c r="F1380" s="2"/>
      <c r="G1380" s="2"/>
      <c r="H1380" s="2"/>
      <c r="I1380" s="8"/>
    </row>
    <row r="1381" spans="3:9" x14ac:dyDescent="0.25">
      <c r="C1381" s="3"/>
      <c r="D1381" s="3"/>
      <c r="E1381" s="2"/>
      <c r="F1381" s="2"/>
      <c r="G1381" s="2"/>
      <c r="H1381" s="2"/>
      <c r="I1381" s="8"/>
    </row>
    <row r="1382" spans="3:9" x14ac:dyDescent="0.25">
      <c r="C1382" s="3"/>
      <c r="D1382" s="3"/>
      <c r="E1382" s="2"/>
      <c r="F1382" s="2"/>
      <c r="G1382" s="2"/>
      <c r="H1382" s="2"/>
      <c r="I1382" s="8"/>
    </row>
    <row r="1383" spans="3:9" x14ac:dyDescent="0.25">
      <c r="C1383" s="3"/>
      <c r="D1383" s="3"/>
      <c r="E1383" s="2"/>
      <c r="F1383" s="2"/>
      <c r="G1383" s="2"/>
      <c r="H1383" s="2"/>
      <c r="I1383" s="8"/>
    </row>
    <row r="1384" spans="3:9" x14ac:dyDescent="0.25">
      <c r="C1384" s="3"/>
      <c r="D1384" s="3"/>
      <c r="E1384" s="2"/>
      <c r="F1384" s="2"/>
      <c r="G1384" s="2"/>
      <c r="H1384" s="2"/>
      <c r="I1384" s="8"/>
    </row>
    <row r="1385" spans="3:9" x14ac:dyDescent="0.25">
      <c r="C1385" s="3"/>
      <c r="D1385" s="3"/>
      <c r="E1385" s="2"/>
      <c r="F1385" s="2"/>
      <c r="G1385" s="2"/>
      <c r="H1385" s="2"/>
      <c r="I1385" s="8"/>
    </row>
    <row r="1386" spans="3:9" x14ac:dyDescent="0.25">
      <c r="C1386" s="3"/>
      <c r="D1386" s="3"/>
      <c r="E1386" s="2"/>
      <c r="F1386" s="2"/>
      <c r="G1386" s="2"/>
      <c r="H1386" s="2"/>
      <c r="I1386" s="8"/>
    </row>
    <row r="1387" spans="3:9" x14ac:dyDescent="0.25">
      <c r="C1387" s="3"/>
      <c r="D1387" s="3"/>
      <c r="E1387" s="2"/>
      <c r="F1387" s="2"/>
      <c r="G1387" s="2"/>
      <c r="H1387" s="2"/>
      <c r="I1387" s="8"/>
    </row>
    <row r="1388" spans="3:9" x14ac:dyDescent="0.25">
      <c r="C1388" s="3"/>
      <c r="D1388" s="3"/>
      <c r="E1388" s="2"/>
      <c r="F1388" s="2"/>
      <c r="G1388" s="2"/>
      <c r="H1388" s="2"/>
      <c r="I1388" s="8"/>
    </row>
    <row r="1389" spans="3:9" x14ac:dyDescent="0.25">
      <c r="C1389" s="3"/>
      <c r="D1389" s="3"/>
      <c r="E1389" s="2"/>
      <c r="F1389" s="2"/>
      <c r="G1389" s="2"/>
      <c r="H1389" s="2"/>
      <c r="I1389" s="8"/>
    </row>
    <row r="1390" spans="3:9" x14ac:dyDescent="0.25">
      <c r="C1390" s="3"/>
      <c r="D1390" s="3"/>
      <c r="E1390" s="2"/>
      <c r="F1390" s="2"/>
      <c r="G1390" s="2"/>
      <c r="H1390" s="2"/>
      <c r="I1390" s="8"/>
    </row>
    <row r="1391" spans="3:9" x14ac:dyDescent="0.25">
      <c r="C1391" s="3"/>
      <c r="D1391" s="3"/>
      <c r="E1391" s="2"/>
      <c r="F1391" s="2"/>
      <c r="G1391" s="2"/>
      <c r="H1391" s="2"/>
      <c r="I1391" s="8"/>
    </row>
    <row r="1392" spans="3:9" x14ac:dyDescent="0.25">
      <c r="C1392" s="3"/>
      <c r="D1392" s="3"/>
      <c r="E1392" s="2"/>
      <c r="F1392" s="2"/>
      <c r="G1392" s="2"/>
      <c r="H1392" s="2"/>
      <c r="I1392" s="8"/>
    </row>
    <row r="1393" spans="3:9" x14ac:dyDescent="0.25">
      <c r="C1393" s="3"/>
      <c r="D1393" s="3"/>
      <c r="E1393" s="2"/>
      <c r="F1393" s="2"/>
      <c r="G1393" s="2"/>
      <c r="H1393" s="2"/>
      <c r="I1393" s="8"/>
    </row>
    <row r="1394" spans="3:9" x14ac:dyDescent="0.25">
      <c r="C1394" s="3"/>
      <c r="D1394" s="3"/>
      <c r="E1394" s="2"/>
      <c r="F1394" s="2"/>
      <c r="G1394" s="2"/>
      <c r="H1394" s="2"/>
      <c r="I1394" s="8"/>
    </row>
    <row r="1395" spans="3:9" x14ac:dyDescent="0.25">
      <c r="C1395" s="3"/>
      <c r="D1395" s="3"/>
      <c r="E1395" s="2"/>
      <c r="F1395" s="2"/>
      <c r="G1395" s="2"/>
      <c r="H1395" s="2"/>
      <c r="I1395" s="8"/>
    </row>
    <row r="1396" spans="3:9" x14ac:dyDescent="0.25">
      <c r="C1396" s="3"/>
      <c r="D1396" s="3"/>
      <c r="E1396" s="2"/>
      <c r="F1396" s="2"/>
      <c r="G1396" s="2"/>
      <c r="H1396" s="2"/>
      <c r="I1396" s="8"/>
    </row>
    <row r="1397" spans="3:9" x14ac:dyDescent="0.25">
      <c r="C1397" s="3"/>
      <c r="D1397" s="3"/>
      <c r="E1397" s="2"/>
      <c r="F1397" s="2"/>
      <c r="G1397" s="2"/>
      <c r="H1397" s="2"/>
      <c r="I1397" s="8"/>
    </row>
    <row r="1398" spans="3:9" x14ac:dyDescent="0.25">
      <c r="C1398" s="3"/>
      <c r="D1398" s="3"/>
      <c r="E1398" s="2"/>
      <c r="F1398" s="2"/>
      <c r="G1398" s="2"/>
      <c r="H1398" s="2"/>
      <c r="I1398" s="8"/>
    </row>
    <row r="1399" spans="3:9" x14ac:dyDescent="0.25">
      <c r="C1399" s="3"/>
      <c r="D1399" s="3"/>
      <c r="E1399" s="2"/>
      <c r="F1399" s="2"/>
      <c r="G1399" s="2"/>
      <c r="H1399" s="2"/>
      <c r="I1399" s="8"/>
    </row>
    <row r="1400" spans="3:9" x14ac:dyDescent="0.25">
      <c r="C1400" s="3"/>
      <c r="D1400" s="3"/>
      <c r="E1400" s="2"/>
      <c r="F1400" s="2"/>
      <c r="G1400" s="2"/>
      <c r="H1400" s="2"/>
      <c r="I1400" s="8"/>
    </row>
    <row r="1401" spans="3:9" x14ac:dyDescent="0.25">
      <c r="C1401" s="3"/>
      <c r="D1401" s="3"/>
      <c r="E1401" s="2"/>
      <c r="F1401" s="2"/>
      <c r="G1401" s="2"/>
      <c r="H1401" s="2"/>
      <c r="I1401" s="8"/>
    </row>
    <row r="1402" spans="3:9" x14ac:dyDescent="0.25">
      <c r="C1402" s="3"/>
      <c r="D1402" s="3"/>
      <c r="E1402" s="2"/>
      <c r="F1402" s="2"/>
      <c r="G1402" s="2"/>
      <c r="H1402" s="2"/>
      <c r="I1402" s="8"/>
    </row>
    <row r="1403" spans="3:9" x14ac:dyDescent="0.25">
      <c r="C1403" s="3"/>
      <c r="D1403" s="3"/>
      <c r="E1403" s="2"/>
      <c r="F1403" s="2"/>
      <c r="G1403" s="2"/>
      <c r="H1403" s="2"/>
      <c r="I1403" s="8"/>
    </row>
    <row r="1404" spans="3:9" x14ac:dyDescent="0.25">
      <c r="C1404" s="3"/>
      <c r="D1404" s="3"/>
      <c r="E1404" s="2"/>
      <c r="F1404" s="2"/>
      <c r="G1404" s="2"/>
      <c r="H1404" s="2"/>
      <c r="I1404" s="8"/>
    </row>
    <row r="1405" spans="3:9" x14ac:dyDescent="0.25">
      <c r="C1405" s="3"/>
      <c r="D1405" s="3"/>
      <c r="E1405" s="2"/>
      <c r="F1405" s="2"/>
      <c r="G1405" s="2"/>
      <c r="H1405" s="2"/>
      <c r="I1405" s="8"/>
    </row>
    <row r="1406" spans="3:9" x14ac:dyDescent="0.25">
      <c r="C1406" s="3"/>
      <c r="D1406" s="3"/>
      <c r="E1406" s="2"/>
      <c r="F1406" s="2"/>
      <c r="G1406" s="2"/>
      <c r="H1406" s="2"/>
      <c r="I1406" s="8"/>
    </row>
    <row r="1407" spans="3:9" x14ac:dyDescent="0.25">
      <c r="C1407" s="3"/>
      <c r="D1407" s="3"/>
      <c r="E1407" s="2"/>
      <c r="F1407" s="2"/>
      <c r="G1407" s="2"/>
      <c r="H1407" s="2"/>
      <c r="I1407" s="8"/>
    </row>
    <row r="1408" spans="3:9" x14ac:dyDescent="0.25">
      <c r="C1408" s="3"/>
      <c r="D1408" s="3"/>
      <c r="E1408" s="2"/>
      <c r="F1408" s="2"/>
      <c r="G1408" s="2"/>
      <c r="H1408" s="2"/>
      <c r="I1408" s="8"/>
    </row>
    <row r="1409" spans="3:9" x14ac:dyDescent="0.25">
      <c r="C1409" s="3"/>
      <c r="D1409" s="3"/>
      <c r="E1409" s="2"/>
      <c r="F1409" s="2"/>
      <c r="G1409" s="2"/>
      <c r="H1409" s="2"/>
      <c r="I1409" s="8"/>
    </row>
    <row r="1410" spans="3:9" x14ac:dyDescent="0.25">
      <c r="C1410" s="3"/>
      <c r="D1410" s="3"/>
      <c r="E1410" s="2"/>
      <c r="F1410" s="2"/>
      <c r="G1410" s="2"/>
      <c r="H1410" s="2"/>
      <c r="I1410" s="8"/>
    </row>
    <row r="1411" spans="3:9" x14ac:dyDescent="0.25">
      <c r="C1411" s="3"/>
      <c r="D1411" s="3"/>
      <c r="E1411" s="2"/>
      <c r="F1411" s="2"/>
      <c r="G1411" s="2"/>
      <c r="H1411" s="2"/>
      <c r="I1411" s="8"/>
    </row>
    <row r="1412" spans="3:9" x14ac:dyDescent="0.25">
      <c r="C1412" s="3"/>
      <c r="D1412" s="3"/>
      <c r="E1412" s="2"/>
      <c r="F1412" s="2"/>
      <c r="G1412" s="2"/>
      <c r="H1412" s="2"/>
      <c r="I1412" s="8"/>
    </row>
    <row r="1413" spans="3:9" x14ac:dyDescent="0.25">
      <c r="C1413" s="3"/>
      <c r="D1413" s="3"/>
      <c r="E1413" s="2"/>
      <c r="F1413" s="2"/>
      <c r="G1413" s="2"/>
      <c r="H1413" s="2"/>
      <c r="I1413" s="8"/>
    </row>
    <row r="1414" spans="3:9" x14ac:dyDescent="0.25">
      <c r="C1414" s="3"/>
      <c r="D1414" s="3"/>
      <c r="E1414" s="2"/>
      <c r="F1414" s="2"/>
      <c r="G1414" s="2"/>
      <c r="H1414" s="2"/>
      <c r="I1414" s="8"/>
    </row>
    <row r="1415" spans="3:9" x14ac:dyDescent="0.25">
      <c r="C1415" s="3"/>
      <c r="D1415" s="3"/>
      <c r="E1415" s="2"/>
      <c r="F1415" s="2"/>
      <c r="G1415" s="2"/>
      <c r="H1415" s="2"/>
      <c r="I1415" s="8"/>
    </row>
    <row r="1416" spans="3:9" x14ac:dyDescent="0.25">
      <c r="C1416" s="3"/>
      <c r="D1416" s="3"/>
      <c r="E1416" s="2"/>
      <c r="F1416" s="2"/>
      <c r="G1416" s="2"/>
      <c r="H1416" s="2"/>
      <c r="I1416" s="8"/>
    </row>
    <row r="1417" spans="3:9" x14ac:dyDescent="0.25">
      <c r="C1417" s="3"/>
      <c r="D1417" s="3"/>
      <c r="E1417" s="2"/>
      <c r="F1417" s="2"/>
      <c r="G1417" s="2"/>
      <c r="H1417" s="2"/>
      <c r="I1417" s="8"/>
    </row>
    <row r="1418" spans="3:9" x14ac:dyDescent="0.25">
      <c r="C1418" s="3"/>
      <c r="D1418" s="3"/>
      <c r="E1418" s="2"/>
      <c r="F1418" s="2"/>
      <c r="G1418" s="2"/>
      <c r="H1418" s="2"/>
      <c r="I1418" s="8"/>
    </row>
    <row r="1419" spans="3:9" x14ac:dyDescent="0.25">
      <c r="C1419" s="3"/>
      <c r="D1419" s="3"/>
      <c r="E1419" s="2"/>
      <c r="F1419" s="2"/>
      <c r="G1419" s="2"/>
      <c r="H1419" s="2"/>
      <c r="I1419" s="8"/>
    </row>
    <row r="1420" spans="3:9" x14ac:dyDescent="0.25">
      <c r="C1420" s="3"/>
      <c r="D1420" s="3"/>
      <c r="E1420" s="2"/>
      <c r="F1420" s="2"/>
      <c r="G1420" s="2"/>
      <c r="H1420" s="2"/>
      <c r="I1420" s="8"/>
    </row>
    <row r="1421" spans="3:9" x14ac:dyDescent="0.25">
      <c r="C1421" s="3"/>
      <c r="D1421" s="3"/>
      <c r="E1421" s="2"/>
      <c r="F1421" s="2"/>
      <c r="G1421" s="2"/>
      <c r="H1421" s="2"/>
      <c r="I1421" s="8"/>
    </row>
    <row r="1422" spans="3:9" x14ac:dyDescent="0.25">
      <c r="C1422" s="3"/>
      <c r="D1422" s="3"/>
      <c r="E1422" s="2"/>
      <c r="F1422" s="2"/>
      <c r="G1422" s="2"/>
      <c r="H1422" s="2"/>
      <c r="I1422" s="8"/>
    </row>
    <row r="1423" spans="3:9" x14ac:dyDescent="0.25">
      <c r="C1423" s="3"/>
      <c r="D1423" s="3"/>
      <c r="E1423" s="2"/>
      <c r="F1423" s="2"/>
      <c r="G1423" s="2"/>
      <c r="H1423" s="2"/>
      <c r="I1423" s="8"/>
    </row>
    <row r="1424" spans="3:9" x14ac:dyDescent="0.25">
      <c r="C1424" s="3"/>
      <c r="D1424" s="3"/>
      <c r="E1424" s="2"/>
      <c r="F1424" s="2"/>
      <c r="G1424" s="2"/>
      <c r="H1424" s="2"/>
      <c r="I1424" s="8"/>
    </row>
    <row r="1425" spans="3:9" x14ac:dyDescent="0.25">
      <c r="C1425" s="3"/>
      <c r="D1425" s="3"/>
      <c r="E1425" s="2"/>
      <c r="F1425" s="2"/>
      <c r="G1425" s="2"/>
      <c r="H1425" s="2"/>
      <c r="I1425" s="8"/>
    </row>
    <row r="1426" spans="3:9" x14ac:dyDescent="0.25">
      <c r="C1426" s="3"/>
      <c r="D1426" s="3"/>
      <c r="E1426" s="2"/>
      <c r="F1426" s="2"/>
      <c r="G1426" s="2"/>
      <c r="H1426" s="2"/>
      <c r="I1426" s="8"/>
    </row>
    <row r="1427" spans="3:9" x14ac:dyDescent="0.25">
      <c r="C1427" s="3"/>
      <c r="D1427" s="3"/>
      <c r="E1427" s="2"/>
      <c r="F1427" s="2"/>
      <c r="G1427" s="2"/>
      <c r="H1427" s="2"/>
      <c r="I1427" s="8"/>
    </row>
    <row r="1428" spans="3:9" x14ac:dyDescent="0.25">
      <c r="C1428" s="3"/>
      <c r="D1428" s="3"/>
      <c r="E1428" s="2"/>
      <c r="F1428" s="2"/>
      <c r="G1428" s="2"/>
      <c r="H1428" s="2"/>
      <c r="I1428" s="8"/>
    </row>
    <row r="1429" spans="3:9" x14ac:dyDescent="0.25">
      <c r="C1429" s="3"/>
      <c r="D1429" s="3"/>
      <c r="E1429" s="2"/>
      <c r="F1429" s="2"/>
      <c r="G1429" s="2"/>
      <c r="H1429" s="2"/>
      <c r="I1429" s="8"/>
    </row>
    <row r="1430" spans="3:9" x14ac:dyDescent="0.25">
      <c r="C1430" s="3"/>
      <c r="D1430" s="3"/>
      <c r="E1430" s="2"/>
      <c r="F1430" s="2"/>
      <c r="G1430" s="2"/>
      <c r="H1430" s="2"/>
      <c r="I1430" s="8"/>
    </row>
    <row r="1431" spans="3:9" x14ac:dyDescent="0.25">
      <c r="C1431" s="3"/>
      <c r="D1431" s="3"/>
      <c r="E1431" s="2"/>
      <c r="F1431" s="2"/>
      <c r="G1431" s="2"/>
      <c r="H1431" s="2"/>
      <c r="I1431" s="8"/>
    </row>
    <row r="1432" spans="3:9" x14ac:dyDescent="0.25">
      <c r="C1432" s="3"/>
      <c r="D1432" s="3"/>
      <c r="E1432" s="2"/>
      <c r="F1432" s="2"/>
      <c r="G1432" s="2"/>
      <c r="H1432" s="2"/>
      <c r="I1432" s="8"/>
    </row>
    <row r="1433" spans="3:9" x14ac:dyDescent="0.25">
      <c r="C1433" s="3"/>
      <c r="D1433" s="3"/>
      <c r="E1433" s="2"/>
      <c r="F1433" s="2"/>
      <c r="G1433" s="2"/>
      <c r="H1433" s="2"/>
      <c r="I1433" s="8"/>
    </row>
    <row r="1434" spans="3:9" x14ac:dyDescent="0.25">
      <c r="C1434" s="3"/>
      <c r="D1434" s="3"/>
      <c r="E1434" s="2"/>
      <c r="F1434" s="2"/>
      <c r="G1434" s="2"/>
      <c r="H1434" s="2"/>
      <c r="I1434" s="8"/>
    </row>
    <row r="1435" spans="3:9" x14ac:dyDescent="0.25">
      <c r="C1435" s="3"/>
      <c r="D1435" s="3"/>
      <c r="E1435" s="2"/>
      <c r="F1435" s="2"/>
      <c r="G1435" s="2"/>
      <c r="H1435" s="2"/>
      <c r="I1435" s="8"/>
    </row>
    <row r="1436" spans="3:9" x14ac:dyDescent="0.25">
      <c r="C1436" s="3"/>
      <c r="D1436" s="3"/>
      <c r="E1436" s="2"/>
      <c r="F1436" s="2"/>
      <c r="G1436" s="2"/>
      <c r="H1436" s="2"/>
      <c r="I1436" s="8"/>
    </row>
    <row r="1437" spans="3:9" x14ac:dyDescent="0.25">
      <c r="C1437" s="3"/>
      <c r="D1437" s="3"/>
      <c r="E1437" s="2"/>
      <c r="F1437" s="2"/>
      <c r="G1437" s="2"/>
      <c r="H1437" s="2"/>
      <c r="I1437" s="8"/>
    </row>
    <row r="1438" spans="3:9" x14ac:dyDescent="0.25">
      <c r="C1438" s="3"/>
      <c r="D1438" s="3"/>
      <c r="E1438" s="2"/>
      <c r="F1438" s="2"/>
      <c r="G1438" s="2"/>
      <c r="H1438" s="2"/>
      <c r="I1438" s="8"/>
    </row>
    <row r="1439" spans="3:9" x14ac:dyDescent="0.25">
      <c r="C1439" s="3"/>
      <c r="D1439" s="3"/>
      <c r="E1439" s="2"/>
      <c r="F1439" s="2"/>
      <c r="G1439" s="2"/>
      <c r="H1439" s="2"/>
      <c r="I1439" s="8"/>
    </row>
    <row r="1440" spans="3:9" x14ac:dyDescent="0.25">
      <c r="C1440" s="3"/>
      <c r="D1440" s="3"/>
      <c r="E1440" s="2"/>
      <c r="F1440" s="2"/>
      <c r="G1440" s="2"/>
      <c r="H1440" s="2"/>
      <c r="I1440" s="8"/>
    </row>
    <row r="1441" spans="3:9" x14ac:dyDescent="0.25">
      <c r="C1441" s="3"/>
      <c r="D1441" s="3"/>
      <c r="E1441" s="2"/>
      <c r="F1441" s="2"/>
      <c r="G1441" s="2"/>
      <c r="H1441" s="2"/>
      <c r="I1441" s="8"/>
    </row>
    <row r="1442" spans="3:9" x14ac:dyDescent="0.25">
      <c r="C1442" s="3"/>
      <c r="D1442" s="3"/>
      <c r="E1442" s="2"/>
      <c r="F1442" s="2"/>
      <c r="G1442" s="2"/>
      <c r="H1442" s="2"/>
      <c r="I1442" s="8"/>
    </row>
    <row r="1443" spans="3:9" x14ac:dyDescent="0.25">
      <c r="C1443" s="3"/>
      <c r="D1443" s="3"/>
      <c r="E1443" s="2"/>
      <c r="F1443" s="2"/>
      <c r="G1443" s="2"/>
      <c r="H1443" s="2"/>
      <c r="I1443" s="8"/>
    </row>
    <row r="1444" spans="3:9" x14ac:dyDescent="0.25">
      <c r="C1444" s="3"/>
      <c r="D1444" s="3"/>
      <c r="E1444" s="2"/>
      <c r="F1444" s="2"/>
      <c r="G1444" s="2"/>
      <c r="H1444" s="2"/>
      <c r="I1444" s="8"/>
    </row>
    <row r="1445" spans="3:9" x14ac:dyDescent="0.25">
      <c r="C1445" s="3"/>
      <c r="D1445" s="3"/>
      <c r="E1445" s="2"/>
      <c r="F1445" s="2"/>
      <c r="G1445" s="2"/>
      <c r="H1445" s="2"/>
      <c r="I1445" s="8"/>
    </row>
    <row r="1446" spans="3:9" x14ac:dyDescent="0.25">
      <c r="C1446" s="3"/>
      <c r="D1446" s="3"/>
      <c r="E1446" s="2"/>
      <c r="F1446" s="2"/>
      <c r="G1446" s="2"/>
      <c r="H1446" s="2"/>
      <c r="I1446" s="8"/>
    </row>
    <row r="1447" spans="3:9" x14ac:dyDescent="0.25">
      <c r="C1447" s="3"/>
      <c r="D1447" s="3"/>
      <c r="E1447" s="2"/>
      <c r="F1447" s="2"/>
      <c r="G1447" s="2"/>
      <c r="H1447" s="2"/>
      <c r="I1447" s="8"/>
    </row>
    <row r="1448" spans="3:9" x14ac:dyDescent="0.25">
      <c r="C1448" s="3"/>
      <c r="D1448" s="3"/>
      <c r="E1448" s="2"/>
      <c r="F1448" s="2"/>
      <c r="G1448" s="2"/>
      <c r="H1448" s="2"/>
      <c r="I1448" s="8"/>
    </row>
    <row r="1449" spans="3:9" x14ac:dyDescent="0.25">
      <c r="C1449" s="3"/>
      <c r="D1449" s="3"/>
      <c r="E1449" s="2"/>
      <c r="F1449" s="2"/>
      <c r="G1449" s="2"/>
      <c r="H1449" s="2"/>
      <c r="I1449" s="8"/>
    </row>
    <row r="1450" spans="3:9" x14ac:dyDescent="0.25">
      <c r="C1450" s="3"/>
      <c r="D1450" s="3"/>
      <c r="E1450" s="2"/>
      <c r="F1450" s="2"/>
      <c r="G1450" s="2"/>
      <c r="H1450" s="2"/>
      <c r="I1450" s="8"/>
    </row>
    <row r="1451" spans="3:9" x14ac:dyDescent="0.25">
      <c r="C1451" s="3"/>
      <c r="D1451" s="3"/>
      <c r="E1451" s="2"/>
      <c r="F1451" s="2"/>
      <c r="G1451" s="2"/>
      <c r="H1451" s="2"/>
      <c r="I1451" s="8"/>
    </row>
    <row r="1452" spans="3:9" x14ac:dyDescent="0.25">
      <c r="C1452" s="3"/>
      <c r="D1452" s="3"/>
      <c r="E1452" s="2"/>
      <c r="F1452" s="2"/>
      <c r="G1452" s="2"/>
      <c r="H1452" s="2"/>
      <c r="I1452" s="8"/>
    </row>
    <row r="1453" spans="3:9" x14ac:dyDescent="0.25">
      <c r="C1453" s="3"/>
      <c r="D1453" s="3"/>
      <c r="E1453" s="2"/>
      <c r="F1453" s="2"/>
      <c r="G1453" s="2"/>
      <c r="H1453" s="2"/>
      <c r="I1453" s="8"/>
    </row>
    <row r="1454" spans="3:9" x14ac:dyDescent="0.25">
      <c r="C1454" s="3"/>
      <c r="D1454" s="3"/>
      <c r="E1454" s="2"/>
      <c r="F1454" s="2"/>
      <c r="G1454" s="2"/>
      <c r="H1454" s="2"/>
      <c r="I1454" s="8"/>
    </row>
    <row r="1455" spans="3:9" x14ac:dyDescent="0.25">
      <c r="C1455" s="3"/>
      <c r="D1455" s="3"/>
      <c r="E1455" s="2"/>
      <c r="F1455" s="2"/>
      <c r="G1455" s="2"/>
      <c r="H1455" s="2"/>
      <c r="I1455" s="8"/>
    </row>
    <row r="1456" spans="3:9" x14ac:dyDescent="0.25">
      <c r="C1456" s="3"/>
      <c r="D1456" s="3"/>
      <c r="E1456" s="2"/>
      <c r="F1456" s="2"/>
      <c r="G1456" s="2"/>
      <c r="H1456" s="2"/>
      <c r="I1456" s="8"/>
    </row>
    <row r="1457" spans="3:9" x14ac:dyDescent="0.25">
      <c r="C1457" s="3"/>
      <c r="D1457" s="3"/>
      <c r="E1457" s="2"/>
      <c r="F1457" s="2"/>
      <c r="G1457" s="2"/>
      <c r="H1457" s="2"/>
      <c r="I1457" s="8"/>
    </row>
    <row r="1458" spans="3:9" x14ac:dyDescent="0.25">
      <c r="C1458" s="3"/>
      <c r="D1458" s="3"/>
      <c r="E1458" s="2"/>
      <c r="F1458" s="2"/>
      <c r="G1458" s="2"/>
      <c r="H1458" s="2"/>
      <c r="I1458" s="8"/>
    </row>
    <row r="1459" spans="3:9" x14ac:dyDescent="0.25">
      <c r="C1459" s="3"/>
      <c r="D1459" s="3"/>
      <c r="E1459" s="2"/>
      <c r="F1459" s="2"/>
      <c r="G1459" s="2"/>
      <c r="H1459" s="2"/>
      <c r="I1459" s="8"/>
    </row>
    <row r="1460" spans="3:9" x14ac:dyDescent="0.25">
      <c r="C1460" s="3"/>
      <c r="D1460" s="3"/>
      <c r="E1460" s="2"/>
      <c r="F1460" s="2"/>
      <c r="G1460" s="2"/>
      <c r="H1460" s="2"/>
      <c r="I1460" s="8"/>
    </row>
    <row r="1461" spans="3:9" x14ac:dyDescent="0.25">
      <c r="C1461" s="3"/>
      <c r="D1461" s="3"/>
      <c r="E1461" s="2"/>
      <c r="F1461" s="2"/>
      <c r="G1461" s="2"/>
      <c r="H1461" s="2"/>
      <c r="I1461" s="8"/>
    </row>
    <row r="1462" spans="3:9" x14ac:dyDescent="0.25">
      <c r="C1462" s="3"/>
      <c r="D1462" s="3"/>
      <c r="E1462" s="2"/>
      <c r="F1462" s="2"/>
      <c r="G1462" s="2"/>
      <c r="H1462" s="2"/>
      <c r="I1462" s="8"/>
    </row>
    <row r="1463" spans="3:9" x14ac:dyDescent="0.25">
      <c r="C1463" s="3"/>
      <c r="D1463" s="3"/>
      <c r="E1463" s="2"/>
      <c r="F1463" s="2"/>
      <c r="G1463" s="2"/>
      <c r="H1463" s="2"/>
      <c r="I1463" s="8"/>
    </row>
    <row r="1464" spans="3:9" x14ac:dyDescent="0.25">
      <c r="C1464" s="3"/>
      <c r="D1464" s="3"/>
      <c r="E1464" s="2"/>
      <c r="F1464" s="2"/>
      <c r="G1464" s="2"/>
      <c r="H1464" s="2"/>
      <c r="I1464" s="8"/>
    </row>
    <row r="1465" spans="3:9" x14ac:dyDescent="0.25">
      <c r="C1465" s="3"/>
      <c r="D1465" s="3"/>
      <c r="E1465" s="2"/>
      <c r="F1465" s="2"/>
      <c r="G1465" s="2"/>
      <c r="H1465" s="2"/>
      <c r="I1465" s="8"/>
    </row>
    <row r="1466" spans="3:9" x14ac:dyDescent="0.25">
      <c r="C1466" s="3"/>
      <c r="D1466" s="3"/>
      <c r="E1466" s="2"/>
      <c r="F1466" s="2"/>
      <c r="G1466" s="2"/>
      <c r="H1466" s="2"/>
      <c r="I1466" s="8"/>
    </row>
    <row r="1467" spans="3:9" x14ac:dyDescent="0.25">
      <c r="C1467" s="3"/>
      <c r="D1467" s="3"/>
      <c r="E1467" s="2"/>
      <c r="F1467" s="2"/>
      <c r="G1467" s="2"/>
      <c r="H1467" s="2"/>
      <c r="I1467" s="8"/>
    </row>
    <row r="1468" spans="3:9" x14ac:dyDescent="0.25">
      <c r="C1468" s="3"/>
      <c r="D1468" s="3"/>
      <c r="E1468" s="2"/>
      <c r="F1468" s="2"/>
      <c r="G1468" s="2"/>
      <c r="H1468" s="2"/>
      <c r="I1468" s="8"/>
    </row>
    <row r="1469" spans="3:9" x14ac:dyDescent="0.25">
      <c r="C1469" s="3"/>
      <c r="D1469" s="3"/>
      <c r="E1469" s="2"/>
      <c r="F1469" s="2"/>
      <c r="G1469" s="2"/>
      <c r="H1469" s="2"/>
      <c r="I1469" s="8"/>
    </row>
    <row r="1470" spans="3:9" x14ac:dyDescent="0.25">
      <c r="C1470" s="3"/>
      <c r="D1470" s="3"/>
      <c r="E1470" s="2"/>
      <c r="F1470" s="2"/>
      <c r="G1470" s="2"/>
      <c r="H1470" s="2"/>
      <c r="I1470" s="8"/>
    </row>
    <row r="1471" spans="3:9" x14ac:dyDescent="0.25">
      <c r="C1471" s="3"/>
      <c r="D1471" s="3"/>
      <c r="E1471" s="2"/>
      <c r="F1471" s="2"/>
      <c r="G1471" s="2"/>
      <c r="H1471" s="2"/>
      <c r="I1471" s="8"/>
    </row>
    <row r="1472" spans="3:9" x14ac:dyDescent="0.25">
      <c r="C1472" s="3"/>
      <c r="D1472" s="3"/>
      <c r="E1472" s="2"/>
      <c r="F1472" s="2"/>
      <c r="G1472" s="2"/>
      <c r="H1472" s="2"/>
      <c r="I1472" s="8"/>
    </row>
    <row r="1473" spans="3:9" x14ac:dyDescent="0.25">
      <c r="C1473" s="3"/>
      <c r="D1473" s="3"/>
      <c r="E1473" s="2"/>
      <c r="F1473" s="2"/>
      <c r="G1473" s="2"/>
      <c r="H1473" s="2"/>
      <c r="I1473" s="8"/>
    </row>
    <row r="1474" spans="3:9" x14ac:dyDescent="0.25">
      <c r="C1474" s="3"/>
      <c r="D1474" s="3"/>
      <c r="E1474" s="2"/>
      <c r="F1474" s="2"/>
      <c r="G1474" s="2"/>
      <c r="H1474" s="2"/>
      <c r="I1474" s="8"/>
    </row>
    <row r="1475" spans="3:9" x14ac:dyDescent="0.25">
      <c r="C1475" s="3"/>
      <c r="D1475" s="3"/>
      <c r="E1475" s="2"/>
      <c r="F1475" s="2"/>
      <c r="G1475" s="2"/>
      <c r="H1475" s="2"/>
      <c r="I1475" s="8"/>
    </row>
    <row r="1476" spans="3:9" x14ac:dyDescent="0.25">
      <c r="C1476" s="3"/>
      <c r="D1476" s="3"/>
      <c r="E1476" s="2"/>
      <c r="F1476" s="2"/>
      <c r="G1476" s="2"/>
      <c r="H1476" s="2"/>
      <c r="I1476" s="8"/>
    </row>
    <row r="1477" spans="3:9" x14ac:dyDescent="0.25">
      <c r="C1477" s="3"/>
      <c r="D1477" s="3"/>
      <c r="E1477" s="2"/>
      <c r="F1477" s="2"/>
      <c r="G1477" s="2"/>
      <c r="H1477" s="2"/>
      <c r="I1477" s="8"/>
    </row>
    <row r="1478" spans="3:9" x14ac:dyDescent="0.25">
      <c r="C1478" s="3"/>
      <c r="D1478" s="3"/>
      <c r="E1478" s="2"/>
      <c r="F1478" s="2"/>
      <c r="G1478" s="2"/>
      <c r="H1478" s="2"/>
      <c r="I1478" s="8"/>
    </row>
    <row r="1479" spans="3:9" x14ac:dyDescent="0.25">
      <c r="C1479" s="3"/>
      <c r="D1479" s="3"/>
      <c r="E1479" s="2"/>
      <c r="F1479" s="2"/>
      <c r="G1479" s="2"/>
      <c r="H1479" s="2"/>
      <c r="I1479" s="8"/>
    </row>
    <row r="1480" spans="3:9" x14ac:dyDescent="0.25">
      <c r="C1480" s="3"/>
      <c r="D1480" s="3"/>
      <c r="E1480" s="2"/>
      <c r="F1480" s="2"/>
      <c r="G1480" s="2"/>
      <c r="H1480" s="2"/>
      <c r="I1480" s="8"/>
    </row>
    <row r="1481" spans="3:9" x14ac:dyDescent="0.25">
      <c r="C1481" s="3"/>
      <c r="D1481" s="3"/>
      <c r="E1481" s="2"/>
      <c r="F1481" s="2"/>
      <c r="G1481" s="2"/>
      <c r="H1481" s="2"/>
      <c r="I1481" s="8"/>
    </row>
    <row r="1482" spans="3:9" x14ac:dyDescent="0.25">
      <c r="C1482" s="3"/>
      <c r="D1482" s="3"/>
      <c r="E1482" s="2"/>
      <c r="F1482" s="2"/>
      <c r="G1482" s="2"/>
      <c r="H1482" s="2"/>
      <c r="I1482" s="8"/>
    </row>
    <row r="1483" spans="3:9" x14ac:dyDescent="0.25">
      <c r="C1483" s="3"/>
      <c r="D1483" s="3"/>
      <c r="E1483" s="2"/>
      <c r="F1483" s="2"/>
      <c r="G1483" s="2"/>
      <c r="H1483" s="2"/>
      <c r="I1483" s="8"/>
    </row>
    <row r="1484" spans="3:9" x14ac:dyDescent="0.25">
      <c r="C1484" s="3"/>
      <c r="D1484" s="3"/>
      <c r="E1484" s="2"/>
      <c r="F1484" s="2"/>
      <c r="G1484" s="2"/>
      <c r="H1484" s="2"/>
      <c r="I1484" s="8"/>
    </row>
    <row r="1485" spans="3:9" x14ac:dyDescent="0.25">
      <c r="C1485" s="3"/>
      <c r="D1485" s="3"/>
      <c r="E1485" s="2"/>
      <c r="F1485" s="2"/>
      <c r="G1485" s="2"/>
      <c r="H1485" s="2"/>
      <c r="I1485" s="8"/>
    </row>
    <row r="1486" spans="3:9" x14ac:dyDescent="0.25">
      <c r="C1486" s="3"/>
      <c r="D1486" s="3"/>
      <c r="E1486" s="2"/>
      <c r="F1486" s="2"/>
      <c r="G1486" s="2"/>
      <c r="H1486" s="2"/>
      <c r="I1486" s="8"/>
    </row>
    <row r="1487" spans="3:9" x14ac:dyDescent="0.25">
      <c r="C1487" s="3"/>
      <c r="D1487" s="3"/>
      <c r="E1487" s="2"/>
      <c r="F1487" s="2"/>
      <c r="G1487" s="2"/>
      <c r="H1487" s="2"/>
      <c r="I1487" s="8"/>
    </row>
    <row r="1488" spans="3:9" x14ac:dyDescent="0.25">
      <c r="C1488" s="3"/>
      <c r="D1488" s="3"/>
      <c r="E1488" s="2"/>
      <c r="F1488" s="2"/>
      <c r="G1488" s="2"/>
      <c r="H1488" s="2"/>
      <c r="I1488" s="8"/>
    </row>
    <row r="1489" spans="3:9" x14ac:dyDescent="0.25">
      <c r="C1489" s="3"/>
      <c r="D1489" s="3"/>
      <c r="E1489" s="2"/>
      <c r="F1489" s="2"/>
      <c r="G1489" s="2"/>
      <c r="H1489" s="2"/>
      <c r="I1489" s="8"/>
    </row>
    <row r="1490" spans="3:9" x14ac:dyDescent="0.25">
      <c r="C1490" s="3"/>
      <c r="D1490" s="3"/>
      <c r="E1490" s="2"/>
      <c r="F1490" s="2"/>
      <c r="G1490" s="2"/>
      <c r="H1490" s="2"/>
      <c r="I1490" s="8"/>
    </row>
    <row r="1491" spans="3:9" x14ac:dyDescent="0.25">
      <c r="C1491" s="3"/>
      <c r="D1491" s="3"/>
      <c r="E1491" s="2"/>
      <c r="F1491" s="2"/>
      <c r="G1491" s="2"/>
      <c r="H1491" s="2"/>
      <c r="I1491" s="8"/>
    </row>
    <row r="1492" spans="3:9" x14ac:dyDescent="0.25">
      <c r="C1492" s="3"/>
      <c r="D1492" s="3"/>
      <c r="E1492" s="2"/>
      <c r="F1492" s="2"/>
      <c r="G1492" s="2"/>
      <c r="H1492" s="2"/>
      <c r="I1492" s="8"/>
    </row>
    <row r="1493" spans="3:9" x14ac:dyDescent="0.25">
      <c r="C1493" s="3"/>
      <c r="D1493" s="3"/>
      <c r="E1493" s="2"/>
      <c r="F1493" s="2"/>
      <c r="G1493" s="2"/>
      <c r="H1493" s="2"/>
      <c r="I1493" s="8"/>
    </row>
    <row r="1494" spans="3:9" x14ac:dyDescent="0.25">
      <c r="C1494" s="3"/>
      <c r="D1494" s="3"/>
      <c r="E1494" s="2"/>
      <c r="F1494" s="2"/>
      <c r="G1494" s="2"/>
      <c r="H1494" s="2"/>
      <c r="I1494" s="8"/>
    </row>
    <row r="1495" spans="3:9" x14ac:dyDescent="0.25">
      <c r="C1495" s="3"/>
      <c r="D1495" s="3"/>
      <c r="E1495" s="2"/>
      <c r="F1495" s="2"/>
      <c r="G1495" s="2"/>
      <c r="H1495" s="2"/>
      <c r="I1495" s="8"/>
    </row>
    <row r="1496" spans="3:9" x14ac:dyDescent="0.25">
      <c r="C1496" s="3"/>
      <c r="D1496" s="3"/>
      <c r="E1496" s="2"/>
      <c r="F1496" s="2"/>
      <c r="G1496" s="2"/>
      <c r="H1496" s="2"/>
      <c r="I1496" s="8"/>
    </row>
    <row r="1497" spans="3:9" x14ac:dyDescent="0.25">
      <c r="C1497" s="3"/>
      <c r="D1497" s="3"/>
      <c r="E1497" s="2"/>
      <c r="F1497" s="2"/>
      <c r="G1497" s="2"/>
      <c r="H1497" s="2"/>
      <c r="I1497" s="8"/>
    </row>
    <row r="1498" spans="3:9" x14ac:dyDescent="0.25">
      <c r="C1498" s="3"/>
      <c r="D1498" s="3"/>
      <c r="E1498" s="2"/>
      <c r="F1498" s="2"/>
      <c r="G1498" s="2"/>
      <c r="H1498" s="2"/>
      <c r="I1498" s="8"/>
    </row>
    <row r="1499" spans="3:9" x14ac:dyDescent="0.25">
      <c r="C1499" s="3"/>
      <c r="D1499" s="3"/>
      <c r="E1499" s="2"/>
      <c r="F1499" s="2"/>
      <c r="G1499" s="2"/>
      <c r="H1499" s="2"/>
      <c r="I1499" s="8"/>
    </row>
    <row r="1500" spans="3:9" x14ac:dyDescent="0.25">
      <c r="C1500" s="3"/>
      <c r="D1500" s="3"/>
      <c r="E1500" s="2"/>
      <c r="F1500" s="2"/>
      <c r="G1500" s="2"/>
      <c r="H1500" s="2"/>
      <c r="I1500" s="8"/>
    </row>
    <row r="1501" spans="3:9" x14ac:dyDescent="0.25">
      <c r="C1501" s="3"/>
      <c r="D1501" s="3"/>
      <c r="E1501" s="2"/>
      <c r="F1501" s="2"/>
      <c r="G1501" s="2"/>
      <c r="H1501" s="2"/>
      <c r="I1501" s="8"/>
    </row>
    <row r="1502" spans="3:9" x14ac:dyDescent="0.25">
      <c r="C1502" s="3"/>
      <c r="D1502" s="3"/>
      <c r="E1502" s="2"/>
      <c r="F1502" s="2"/>
      <c r="G1502" s="2"/>
      <c r="H1502" s="2"/>
      <c r="I1502" s="8"/>
    </row>
    <row r="1503" spans="3:9" x14ac:dyDescent="0.25">
      <c r="C1503" s="3"/>
      <c r="D1503" s="3"/>
      <c r="E1503" s="2"/>
      <c r="F1503" s="2"/>
      <c r="G1503" s="2"/>
      <c r="H1503" s="2"/>
      <c r="I1503" s="8"/>
    </row>
    <row r="1504" spans="3:9" x14ac:dyDescent="0.25">
      <c r="C1504" s="3"/>
      <c r="D1504" s="3"/>
      <c r="E1504" s="2"/>
      <c r="F1504" s="2"/>
      <c r="G1504" s="2"/>
      <c r="H1504" s="2"/>
      <c r="I1504" s="8"/>
    </row>
    <row r="1505" spans="3:9" x14ac:dyDescent="0.25">
      <c r="C1505" s="3"/>
      <c r="D1505" s="3"/>
      <c r="E1505" s="2"/>
      <c r="F1505" s="2"/>
      <c r="G1505" s="2"/>
      <c r="H1505" s="2"/>
      <c r="I1505" s="8"/>
    </row>
    <row r="1506" spans="3:9" x14ac:dyDescent="0.25">
      <c r="C1506" s="3"/>
      <c r="D1506" s="3"/>
      <c r="E1506" s="2"/>
      <c r="F1506" s="2"/>
      <c r="G1506" s="2"/>
      <c r="H1506" s="2"/>
      <c r="I1506" s="8"/>
    </row>
    <row r="1507" spans="3:9" x14ac:dyDescent="0.25">
      <c r="C1507" s="3"/>
      <c r="D1507" s="3"/>
      <c r="E1507" s="2"/>
      <c r="F1507" s="2"/>
      <c r="G1507" s="2"/>
      <c r="H1507" s="2"/>
      <c r="I1507" s="8"/>
    </row>
    <row r="1508" spans="3:9" x14ac:dyDescent="0.25">
      <c r="C1508" s="3"/>
      <c r="D1508" s="3"/>
      <c r="E1508" s="2"/>
      <c r="F1508" s="2"/>
      <c r="G1508" s="2"/>
      <c r="H1508" s="2"/>
      <c r="I1508" s="8"/>
    </row>
    <row r="1509" spans="3:9" x14ac:dyDescent="0.25">
      <c r="C1509" s="3"/>
      <c r="D1509" s="3"/>
      <c r="E1509" s="2"/>
      <c r="F1509" s="2"/>
      <c r="G1509" s="2"/>
      <c r="H1509" s="2"/>
      <c r="I1509" s="8"/>
    </row>
    <row r="1510" spans="3:9" x14ac:dyDescent="0.25">
      <c r="C1510" s="3"/>
      <c r="D1510" s="3"/>
      <c r="E1510" s="2"/>
      <c r="F1510" s="2"/>
      <c r="G1510" s="2"/>
      <c r="H1510" s="2"/>
      <c r="I1510" s="8"/>
    </row>
    <row r="1511" spans="3:9" x14ac:dyDescent="0.25">
      <c r="C1511" s="3"/>
      <c r="D1511" s="3"/>
      <c r="E1511" s="2"/>
      <c r="F1511" s="2"/>
      <c r="G1511" s="2"/>
      <c r="H1511" s="2"/>
      <c r="I1511" s="8"/>
    </row>
    <row r="1512" spans="3:9" x14ac:dyDescent="0.25">
      <c r="C1512" s="3"/>
      <c r="D1512" s="3"/>
      <c r="E1512" s="2"/>
      <c r="F1512" s="2"/>
      <c r="G1512" s="2"/>
      <c r="H1512" s="2"/>
      <c r="I1512" s="8"/>
    </row>
    <row r="1513" spans="3:9" x14ac:dyDescent="0.25">
      <c r="C1513" s="3"/>
      <c r="D1513" s="3"/>
      <c r="E1513" s="2"/>
      <c r="F1513" s="2"/>
      <c r="G1513" s="2"/>
      <c r="H1513" s="2"/>
      <c r="I1513" s="8"/>
    </row>
    <row r="1514" spans="3:9" x14ac:dyDescent="0.25">
      <c r="C1514" s="3"/>
      <c r="D1514" s="3"/>
      <c r="E1514" s="2"/>
      <c r="F1514" s="2"/>
      <c r="G1514" s="2"/>
      <c r="H1514" s="2"/>
      <c r="I1514" s="8"/>
    </row>
    <row r="1515" spans="3:9" x14ac:dyDescent="0.25">
      <c r="C1515" s="3"/>
      <c r="D1515" s="3"/>
      <c r="E1515" s="2"/>
      <c r="F1515" s="2"/>
      <c r="G1515" s="2"/>
      <c r="H1515" s="2"/>
      <c r="I1515" s="8"/>
    </row>
    <row r="1516" spans="3:9" x14ac:dyDescent="0.25">
      <c r="C1516" s="3"/>
      <c r="D1516" s="3"/>
      <c r="E1516" s="2"/>
      <c r="F1516" s="2"/>
      <c r="G1516" s="2"/>
      <c r="H1516" s="2"/>
      <c r="I1516" s="8"/>
    </row>
    <row r="1517" spans="3:9" x14ac:dyDescent="0.25">
      <c r="C1517" s="3"/>
      <c r="D1517" s="3"/>
      <c r="E1517" s="2"/>
      <c r="F1517" s="2"/>
      <c r="G1517" s="2"/>
      <c r="H1517" s="2"/>
      <c r="I1517" s="8"/>
    </row>
    <row r="1518" spans="3:9" x14ac:dyDescent="0.25">
      <c r="C1518" s="3"/>
      <c r="D1518" s="3"/>
      <c r="E1518" s="2"/>
      <c r="F1518" s="2"/>
      <c r="G1518" s="2"/>
      <c r="H1518" s="2"/>
      <c r="I1518" s="8"/>
    </row>
    <row r="1519" spans="3:9" x14ac:dyDescent="0.25">
      <c r="C1519" s="3"/>
      <c r="D1519" s="3"/>
      <c r="E1519" s="2"/>
      <c r="F1519" s="2"/>
      <c r="G1519" s="2"/>
      <c r="H1519" s="2"/>
      <c r="I1519" s="8"/>
    </row>
    <row r="1520" spans="3:9" x14ac:dyDescent="0.25">
      <c r="C1520" s="3"/>
      <c r="D1520" s="3"/>
      <c r="E1520" s="2"/>
      <c r="F1520" s="2"/>
      <c r="G1520" s="2"/>
      <c r="H1520" s="2"/>
      <c r="I1520" s="8"/>
    </row>
    <row r="1521" spans="3:9" x14ac:dyDescent="0.25">
      <c r="C1521" s="3"/>
      <c r="D1521" s="3"/>
      <c r="E1521" s="2"/>
      <c r="F1521" s="2"/>
      <c r="G1521" s="2"/>
      <c r="H1521" s="2"/>
      <c r="I1521" s="8"/>
    </row>
    <row r="1522" spans="3:9" x14ac:dyDescent="0.25">
      <c r="C1522" s="3"/>
      <c r="D1522" s="3"/>
      <c r="E1522" s="2"/>
      <c r="F1522" s="2"/>
      <c r="G1522" s="2"/>
      <c r="H1522" s="2"/>
      <c r="I1522" s="8"/>
    </row>
    <row r="1523" spans="3:9" x14ac:dyDescent="0.25">
      <c r="C1523" s="3"/>
      <c r="D1523" s="3"/>
      <c r="E1523" s="2"/>
      <c r="F1523" s="2"/>
      <c r="G1523" s="2"/>
      <c r="H1523" s="2"/>
      <c r="I1523" s="8"/>
    </row>
    <row r="1524" spans="3:9" x14ac:dyDescent="0.25">
      <c r="C1524" s="3"/>
      <c r="D1524" s="3"/>
      <c r="E1524" s="2"/>
      <c r="F1524" s="2"/>
      <c r="G1524" s="2"/>
      <c r="H1524" s="2"/>
      <c r="I1524" s="8"/>
    </row>
    <row r="1525" spans="3:9" x14ac:dyDescent="0.25">
      <c r="C1525" s="3"/>
      <c r="D1525" s="3"/>
      <c r="E1525" s="2"/>
      <c r="F1525" s="2"/>
      <c r="G1525" s="2"/>
      <c r="H1525" s="2"/>
      <c r="I1525" s="8"/>
    </row>
    <row r="1526" spans="3:9" x14ac:dyDescent="0.25">
      <c r="C1526" s="3"/>
      <c r="D1526" s="3"/>
      <c r="E1526" s="2"/>
      <c r="F1526" s="2"/>
      <c r="G1526" s="2"/>
      <c r="H1526" s="2"/>
      <c r="I1526" s="8"/>
    </row>
    <row r="1527" spans="3:9" x14ac:dyDescent="0.25">
      <c r="C1527" s="3"/>
      <c r="D1527" s="3"/>
      <c r="E1527" s="2"/>
      <c r="F1527" s="2"/>
      <c r="G1527" s="2"/>
      <c r="H1527" s="2"/>
      <c r="I1527" s="8"/>
    </row>
    <row r="1528" spans="3:9" x14ac:dyDescent="0.25">
      <c r="C1528" s="3"/>
      <c r="D1528" s="3"/>
      <c r="E1528" s="2"/>
      <c r="F1528" s="2"/>
      <c r="G1528" s="2"/>
      <c r="H1528" s="2"/>
      <c r="I1528" s="8"/>
    </row>
    <row r="1529" spans="3:9" x14ac:dyDescent="0.25">
      <c r="C1529" s="3"/>
      <c r="D1529" s="3"/>
      <c r="E1529" s="2"/>
      <c r="F1529" s="2"/>
      <c r="G1529" s="2"/>
      <c r="H1529" s="2"/>
      <c r="I1529" s="8"/>
    </row>
    <row r="1530" spans="3:9" x14ac:dyDescent="0.25">
      <c r="C1530" s="3"/>
      <c r="D1530" s="3"/>
      <c r="E1530" s="2"/>
      <c r="F1530" s="2"/>
      <c r="G1530" s="2"/>
      <c r="H1530" s="2"/>
      <c r="I1530" s="8"/>
    </row>
    <row r="1531" spans="3:9" x14ac:dyDescent="0.25">
      <c r="C1531" s="3"/>
      <c r="D1531" s="3"/>
      <c r="E1531" s="2"/>
      <c r="F1531" s="2"/>
      <c r="G1531" s="2"/>
      <c r="H1531" s="2"/>
      <c r="I1531" s="8"/>
    </row>
    <row r="1532" spans="3:9" x14ac:dyDescent="0.25">
      <c r="C1532" s="3"/>
      <c r="D1532" s="3"/>
      <c r="E1532" s="2"/>
      <c r="F1532" s="2"/>
      <c r="G1532" s="2"/>
      <c r="H1532" s="2"/>
      <c r="I1532" s="8"/>
    </row>
    <row r="1533" spans="3:9" x14ac:dyDescent="0.25">
      <c r="C1533" s="3"/>
      <c r="D1533" s="3"/>
      <c r="E1533" s="2"/>
      <c r="F1533" s="2"/>
      <c r="G1533" s="2"/>
      <c r="H1533" s="2"/>
      <c r="I1533" s="8"/>
    </row>
    <row r="1534" spans="3:9" x14ac:dyDescent="0.25">
      <c r="C1534" s="3"/>
      <c r="D1534" s="3"/>
      <c r="E1534" s="2"/>
      <c r="F1534" s="2"/>
      <c r="G1534" s="2"/>
      <c r="H1534" s="2"/>
      <c r="I1534" s="8"/>
    </row>
    <row r="1535" spans="3:9" x14ac:dyDescent="0.25">
      <c r="C1535" s="3"/>
      <c r="D1535" s="3"/>
      <c r="E1535" s="2"/>
      <c r="F1535" s="2"/>
      <c r="G1535" s="2"/>
      <c r="H1535" s="2"/>
      <c r="I1535" s="8"/>
    </row>
    <row r="1536" spans="3:9" x14ac:dyDescent="0.25">
      <c r="C1536" s="3"/>
      <c r="D1536" s="3"/>
      <c r="E1536" s="2"/>
      <c r="F1536" s="2"/>
      <c r="G1536" s="2"/>
      <c r="H1536" s="2"/>
      <c r="I1536" s="8"/>
    </row>
    <row r="1537" spans="3:9" x14ac:dyDescent="0.25">
      <c r="C1537" s="3"/>
      <c r="D1537" s="3"/>
      <c r="E1537" s="2"/>
      <c r="F1537" s="2"/>
      <c r="G1537" s="2"/>
      <c r="H1537" s="2"/>
      <c r="I1537" s="8"/>
    </row>
    <row r="1538" spans="3:9" x14ac:dyDescent="0.25">
      <c r="C1538" s="3"/>
      <c r="D1538" s="3"/>
      <c r="E1538" s="2"/>
      <c r="F1538" s="2"/>
      <c r="G1538" s="2"/>
      <c r="H1538" s="2"/>
      <c r="I1538" s="8"/>
    </row>
    <row r="1539" spans="3:9" x14ac:dyDescent="0.25">
      <c r="C1539" s="3"/>
      <c r="D1539" s="3"/>
      <c r="E1539" s="2"/>
      <c r="F1539" s="2"/>
      <c r="G1539" s="2"/>
      <c r="H1539" s="2"/>
      <c r="I1539" s="8"/>
    </row>
    <row r="1540" spans="3:9" x14ac:dyDescent="0.25">
      <c r="C1540" s="3"/>
      <c r="D1540" s="3"/>
      <c r="E1540" s="2"/>
      <c r="F1540" s="2"/>
      <c r="G1540" s="2"/>
      <c r="H1540" s="2"/>
      <c r="I1540" s="8"/>
    </row>
    <row r="1541" spans="3:9" x14ac:dyDescent="0.25">
      <c r="C1541" s="3"/>
      <c r="D1541" s="3"/>
      <c r="E1541" s="2"/>
      <c r="F1541" s="2"/>
      <c r="G1541" s="2"/>
      <c r="H1541" s="2"/>
      <c r="I1541" s="8"/>
    </row>
    <row r="1542" spans="3:9" x14ac:dyDescent="0.25">
      <c r="C1542" s="3"/>
      <c r="D1542" s="3"/>
      <c r="E1542" s="2"/>
      <c r="F1542" s="2"/>
      <c r="G1542" s="2"/>
      <c r="H1542" s="2"/>
      <c r="I1542" s="8"/>
    </row>
    <row r="1543" spans="3:9" x14ac:dyDescent="0.25">
      <c r="C1543" s="3"/>
      <c r="D1543" s="3"/>
      <c r="E1543" s="2"/>
      <c r="F1543" s="2"/>
      <c r="G1543" s="2"/>
      <c r="H1543" s="2"/>
      <c r="I1543" s="8"/>
    </row>
    <row r="1544" spans="3:9" x14ac:dyDescent="0.25">
      <c r="C1544" s="3"/>
      <c r="D1544" s="3"/>
      <c r="E1544" s="2"/>
      <c r="F1544" s="2"/>
      <c r="G1544" s="2"/>
      <c r="H1544" s="2"/>
      <c r="I1544" s="8"/>
    </row>
    <row r="1545" spans="3:9" x14ac:dyDescent="0.25">
      <c r="C1545" s="3"/>
      <c r="D1545" s="3"/>
      <c r="E1545" s="2"/>
      <c r="F1545" s="2"/>
      <c r="G1545" s="2"/>
      <c r="H1545" s="2"/>
      <c r="I1545" s="8"/>
    </row>
    <row r="1546" spans="3:9" x14ac:dyDescent="0.25">
      <c r="C1546" s="3"/>
      <c r="D1546" s="3"/>
      <c r="E1546" s="2"/>
      <c r="F1546" s="2"/>
      <c r="G1546" s="2"/>
      <c r="H1546" s="2"/>
      <c r="I1546" s="8"/>
    </row>
    <row r="1547" spans="3:9" x14ac:dyDescent="0.25">
      <c r="C1547" s="3"/>
      <c r="D1547" s="3"/>
      <c r="E1547" s="2"/>
      <c r="F1547" s="2"/>
      <c r="G1547" s="2"/>
      <c r="H1547" s="2"/>
      <c r="I1547" s="8"/>
    </row>
    <row r="1548" spans="3:9" x14ac:dyDescent="0.25">
      <c r="C1548" s="3"/>
      <c r="D1548" s="3"/>
      <c r="E1548" s="2"/>
      <c r="F1548" s="2"/>
      <c r="G1548" s="2"/>
      <c r="H1548" s="2"/>
      <c r="I1548" s="8"/>
    </row>
    <row r="1549" spans="3:9" x14ac:dyDescent="0.25">
      <c r="C1549" s="3"/>
      <c r="D1549" s="3"/>
      <c r="E1549" s="2"/>
      <c r="F1549" s="2"/>
      <c r="G1549" s="2"/>
      <c r="H1549" s="2"/>
      <c r="I1549" s="8"/>
    </row>
    <row r="1550" spans="3:9" x14ac:dyDescent="0.25">
      <c r="C1550" s="3"/>
      <c r="D1550" s="3"/>
      <c r="E1550" s="2"/>
      <c r="F1550" s="2"/>
      <c r="G1550" s="2"/>
      <c r="H1550" s="2"/>
      <c r="I1550" s="8"/>
    </row>
    <row r="1551" spans="3:9" x14ac:dyDescent="0.25">
      <c r="C1551" s="3"/>
      <c r="D1551" s="3"/>
      <c r="E1551" s="2"/>
      <c r="F1551" s="2"/>
      <c r="G1551" s="2"/>
      <c r="H1551" s="2"/>
      <c r="I1551" s="8"/>
    </row>
    <row r="1552" spans="3:9" x14ac:dyDescent="0.25">
      <c r="C1552" s="3"/>
      <c r="D1552" s="3"/>
      <c r="E1552" s="2"/>
      <c r="F1552" s="2"/>
      <c r="G1552" s="2"/>
      <c r="H1552" s="2"/>
      <c r="I1552" s="8"/>
    </row>
    <row r="1553" spans="3:9" x14ac:dyDescent="0.25">
      <c r="C1553" s="3"/>
      <c r="D1553" s="3"/>
      <c r="E1553" s="2"/>
      <c r="F1553" s="2"/>
      <c r="G1553" s="2"/>
      <c r="H1553" s="2"/>
      <c r="I1553" s="8"/>
    </row>
    <row r="1554" spans="3:9" x14ac:dyDescent="0.25">
      <c r="C1554" s="3"/>
      <c r="D1554" s="3"/>
      <c r="E1554" s="2"/>
      <c r="F1554" s="2"/>
      <c r="G1554" s="2"/>
      <c r="H1554" s="2"/>
      <c r="I1554" s="8"/>
    </row>
    <row r="1555" spans="3:9" x14ac:dyDescent="0.25">
      <c r="C1555" s="3"/>
      <c r="D1555" s="3"/>
      <c r="E1555" s="2"/>
      <c r="F1555" s="2"/>
      <c r="G1555" s="2"/>
      <c r="H1555" s="2"/>
      <c r="I1555" s="8"/>
    </row>
    <row r="1556" spans="3:9" x14ac:dyDescent="0.25">
      <c r="C1556" s="3"/>
      <c r="D1556" s="3"/>
      <c r="E1556" s="2"/>
      <c r="F1556" s="2"/>
      <c r="G1556" s="2"/>
      <c r="H1556" s="2"/>
      <c r="I1556" s="8"/>
    </row>
    <row r="1557" spans="3:9" x14ac:dyDescent="0.25">
      <c r="C1557" s="3"/>
      <c r="D1557" s="3"/>
      <c r="E1557" s="2"/>
      <c r="F1557" s="2"/>
      <c r="G1557" s="2"/>
      <c r="H1557" s="2"/>
      <c r="I1557" s="8"/>
    </row>
    <row r="1558" spans="3:9" x14ac:dyDescent="0.25">
      <c r="C1558" s="3"/>
      <c r="D1558" s="3"/>
      <c r="E1558" s="2"/>
      <c r="F1558" s="2"/>
      <c r="G1558" s="2"/>
      <c r="H1558" s="2"/>
      <c r="I1558" s="8"/>
    </row>
    <row r="1559" spans="3:9" x14ac:dyDescent="0.25">
      <c r="C1559" s="3"/>
      <c r="D1559" s="3"/>
      <c r="E1559" s="2"/>
      <c r="F1559" s="2"/>
      <c r="G1559" s="2"/>
      <c r="H1559" s="2"/>
      <c r="I1559" s="8"/>
    </row>
    <row r="1560" spans="3:9" x14ac:dyDescent="0.25">
      <c r="C1560" s="3"/>
      <c r="D1560" s="3"/>
      <c r="E1560" s="2"/>
      <c r="F1560" s="2"/>
      <c r="G1560" s="2"/>
      <c r="H1560" s="2"/>
      <c r="I1560" s="8"/>
    </row>
    <row r="1561" spans="3:9" x14ac:dyDescent="0.25">
      <c r="C1561" s="3"/>
      <c r="D1561" s="3"/>
      <c r="E1561" s="2"/>
      <c r="F1561" s="2"/>
      <c r="G1561" s="2"/>
      <c r="H1561" s="2"/>
      <c r="I1561" s="8"/>
    </row>
    <row r="1562" spans="3:9" x14ac:dyDescent="0.25">
      <c r="C1562" s="3"/>
      <c r="D1562" s="3"/>
      <c r="E1562" s="2"/>
      <c r="F1562" s="2"/>
      <c r="G1562" s="2"/>
      <c r="H1562" s="2"/>
      <c r="I1562" s="8"/>
    </row>
    <row r="1563" spans="3:9" x14ac:dyDescent="0.25">
      <c r="C1563" s="3"/>
      <c r="D1563" s="3"/>
      <c r="E1563" s="2"/>
      <c r="F1563" s="2"/>
      <c r="G1563" s="2"/>
      <c r="H1563" s="2"/>
      <c r="I1563" s="8"/>
    </row>
    <row r="1564" spans="3:9" x14ac:dyDescent="0.25">
      <c r="C1564" s="3"/>
      <c r="D1564" s="3"/>
      <c r="E1564" s="2"/>
      <c r="F1564" s="2"/>
      <c r="G1564" s="2"/>
      <c r="H1564" s="2"/>
      <c r="I1564" s="8"/>
    </row>
    <row r="1565" spans="3:9" x14ac:dyDescent="0.25">
      <c r="C1565" s="3"/>
      <c r="D1565" s="3"/>
      <c r="E1565" s="2"/>
      <c r="F1565" s="2"/>
      <c r="G1565" s="2"/>
      <c r="H1565" s="2"/>
      <c r="I1565" s="8"/>
    </row>
    <row r="1566" spans="3:9" x14ac:dyDescent="0.25">
      <c r="C1566" s="3"/>
      <c r="D1566" s="3"/>
      <c r="E1566" s="2"/>
      <c r="F1566" s="2"/>
      <c r="G1566" s="2"/>
      <c r="H1566" s="2"/>
      <c r="I1566" s="8"/>
    </row>
    <row r="1567" spans="3:9" x14ac:dyDescent="0.25">
      <c r="C1567" s="3"/>
      <c r="D1567" s="3"/>
      <c r="E1567" s="2"/>
      <c r="F1567" s="2"/>
      <c r="G1567" s="2"/>
      <c r="H1567" s="2"/>
      <c r="I1567" s="8"/>
    </row>
    <row r="1568" spans="3:9" x14ac:dyDescent="0.25">
      <c r="C1568" s="3"/>
      <c r="D1568" s="3"/>
      <c r="E1568" s="2"/>
      <c r="F1568" s="2"/>
      <c r="G1568" s="2"/>
      <c r="H1568" s="2"/>
      <c r="I1568" s="8"/>
    </row>
    <row r="1569" spans="3:9" x14ac:dyDescent="0.25">
      <c r="C1569" s="3"/>
      <c r="D1569" s="3"/>
      <c r="E1569" s="2"/>
      <c r="F1569" s="2"/>
      <c r="G1569" s="2"/>
      <c r="H1569" s="2"/>
      <c r="I1569" s="8"/>
    </row>
    <row r="1570" spans="3:9" x14ac:dyDescent="0.25">
      <c r="C1570" s="3"/>
      <c r="D1570" s="3"/>
      <c r="E1570" s="2"/>
      <c r="F1570" s="2"/>
      <c r="G1570" s="2"/>
      <c r="H1570" s="2"/>
      <c r="I1570" s="8"/>
    </row>
    <row r="1571" spans="3:9" x14ac:dyDescent="0.25">
      <c r="C1571" s="3"/>
      <c r="D1571" s="3"/>
      <c r="E1571" s="2"/>
      <c r="F1571" s="2"/>
      <c r="G1571" s="2"/>
      <c r="H1571" s="2"/>
      <c r="I1571" s="8"/>
    </row>
    <row r="1572" spans="3:9" x14ac:dyDescent="0.25">
      <c r="C1572" s="3"/>
      <c r="D1572" s="3"/>
      <c r="E1572" s="2"/>
      <c r="F1572" s="2"/>
      <c r="G1572" s="2"/>
      <c r="H1572" s="2"/>
      <c r="I1572" s="8"/>
    </row>
    <row r="1573" spans="3:9" x14ac:dyDescent="0.25">
      <c r="C1573" s="3"/>
      <c r="D1573" s="3"/>
      <c r="E1573" s="2"/>
      <c r="F1573" s="2"/>
      <c r="G1573" s="2"/>
      <c r="H1573" s="2"/>
      <c r="I1573" s="8"/>
    </row>
    <row r="1574" spans="3:9" x14ac:dyDescent="0.25">
      <c r="C1574" s="3"/>
      <c r="D1574" s="3"/>
      <c r="E1574" s="2"/>
      <c r="F1574" s="2"/>
      <c r="G1574" s="2"/>
      <c r="H1574" s="2"/>
      <c r="I1574" s="8"/>
    </row>
    <row r="1575" spans="3:9" x14ac:dyDescent="0.25">
      <c r="C1575" s="3"/>
      <c r="D1575" s="3"/>
      <c r="E1575" s="2"/>
      <c r="F1575" s="2"/>
      <c r="G1575" s="2"/>
      <c r="H1575" s="2"/>
      <c r="I1575" s="8"/>
    </row>
    <row r="1576" spans="3:9" x14ac:dyDescent="0.25">
      <c r="C1576" s="3"/>
      <c r="D1576" s="3"/>
      <c r="E1576" s="2"/>
      <c r="F1576" s="2"/>
      <c r="G1576" s="2"/>
      <c r="H1576" s="2"/>
      <c r="I1576" s="8"/>
    </row>
    <row r="1577" spans="3:9" x14ac:dyDescent="0.25">
      <c r="C1577" s="3"/>
      <c r="D1577" s="3"/>
      <c r="E1577" s="2"/>
      <c r="F1577" s="2"/>
      <c r="G1577" s="2"/>
      <c r="H1577" s="2"/>
      <c r="I1577" s="8"/>
    </row>
    <row r="1578" spans="3:9" x14ac:dyDescent="0.25">
      <c r="C1578" s="3"/>
      <c r="D1578" s="3"/>
      <c r="E1578" s="2"/>
      <c r="F1578" s="2"/>
      <c r="G1578" s="2"/>
      <c r="H1578" s="2"/>
      <c r="I1578" s="8"/>
    </row>
    <row r="1579" spans="3:9" x14ac:dyDescent="0.25">
      <c r="C1579" s="3"/>
      <c r="D1579" s="3"/>
      <c r="E1579" s="2"/>
      <c r="F1579" s="2"/>
      <c r="G1579" s="2"/>
      <c r="H1579" s="2"/>
      <c r="I1579" s="8"/>
    </row>
    <row r="1580" spans="3:9" x14ac:dyDescent="0.25">
      <c r="C1580" s="3"/>
      <c r="D1580" s="3"/>
      <c r="E1580" s="2"/>
      <c r="F1580" s="2"/>
      <c r="G1580" s="2"/>
      <c r="H1580" s="2"/>
      <c r="I1580" s="8"/>
    </row>
    <row r="1581" spans="3:9" x14ac:dyDescent="0.25">
      <c r="C1581" s="3"/>
      <c r="D1581" s="3"/>
      <c r="E1581" s="2"/>
      <c r="F1581" s="2"/>
      <c r="G1581" s="2"/>
      <c r="H1581" s="2"/>
      <c r="I1581" s="8"/>
    </row>
    <row r="1582" spans="3:9" x14ac:dyDescent="0.25">
      <c r="C1582" s="3"/>
      <c r="D1582" s="3"/>
      <c r="E1582" s="2"/>
      <c r="F1582" s="2"/>
      <c r="G1582" s="2"/>
      <c r="H1582" s="2"/>
      <c r="I1582" s="8"/>
    </row>
    <row r="1583" spans="3:9" x14ac:dyDescent="0.25">
      <c r="C1583" s="3"/>
      <c r="D1583" s="3"/>
      <c r="E1583" s="2"/>
      <c r="F1583" s="2"/>
      <c r="G1583" s="2"/>
      <c r="H1583" s="2"/>
      <c r="I1583" s="8"/>
    </row>
    <row r="1584" spans="3:9" x14ac:dyDescent="0.25">
      <c r="C1584" s="3"/>
      <c r="D1584" s="3"/>
      <c r="E1584" s="2"/>
      <c r="F1584" s="2"/>
      <c r="G1584" s="2"/>
      <c r="H1584" s="2"/>
      <c r="I1584" s="8"/>
    </row>
    <row r="1585" spans="3:9" x14ac:dyDescent="0.25">
      <c r="C1585" s="3"/>
      <c r="D1585" s="3"/>
      <c r="E1585" s="2"/>
      <c r="F1585" s="2"/>
      <c r="G1585" s="2"/>
      <c r="H1585" s="2"/>
      <c r="I1585" s="8"/>
    </row>
    <row r="1586" spans="3:9" x14ac:dyDescent="0.25">
      <c r="C1586" s="3"/>
      <c r="D1586" s="3"/>
      <c r="E1586" s="2"/>
      <c r="F1586" s="2"/>
      <c r="G1586" s="2"/>
      <c r="H1586" s="2"/>
      <c r="I1586" s="8"/>
    </row>
    <row r="1587" spans="3:9" x14ac:dyDescent="0.25">
      <c r="C1587" s="3"/>
      <c r="D1587" s="3"/>
      <c r="E1587" s="2"/>
      <c r="F1587" s="2"/>
      <c r="G1587" s="2"/>
      <c r="H1587" s="2"/>
      <c r="I1587" s="8"/>
    </row>
    <row r="1588" spans="3:9" x14ac:dyDescent="0.25">
      <c r="C1588" s="3"/>
      <c r="D1588" s="3"/>
      <c r="E1588" s="2"/>
      <c r="F1588" s="2"/>
      <c r="G1588" s="2"/>
      <c r="H1588" s="2"/>
      <c r="I1588" s="8"/>
    </row>
    <row r="1589" spans="3:9" x14ac:dyDescent="0.25">
      <c r="C1589" s="3"/>
      <c r="D1589" s="3"/>
      <c r="E1589" s="2"/>
      <c r="F1589" s="2"/>
      <c r="G1589" s="2"/>
      <c r="H1589" s="2"/>
      <c r="I1589" s="8"/>
    </row>
    <row r="1590" spans="3:9" x14ac:dyDescent="0.25">
      <c r="C1590" s="3"/>
      <c r="D1590" s="3"/>
      <c r="E1590" s="2"/>
      <c r="F1590" s="2"/>
      <c r="G1590" s="2"/>
      <c r="H1590" s="2"/>
      <c r="I1590" s="8"/>
    </row>
    <row r="1591" spans="3:9" x14ac:dyDescent="0.25">
      <c r="C1591" s="3"/>
      <c r="D1591" s="3"/>
      <c r="E1591" s="2"/>
      <c r="F1591" s="2"/>
      <c r="G1591" s="2"/>
      <c r="H1591" s="2"/>
      <c r="I1591" s="8"/>
    </row>
    <row r="1592" spans="3:9" x14ac:dyDescent="0.25">
      <c r="C1592" s="3"/>
      <c r="D1592" s="3"/>
      <c r="E1592" s="2"/>
      <c r="F1592" s="2"/>
      <c r="G1592" s="2"/>
      <c r="H1592" s="2"/>
      <c r="I1592" s="8"/>
    </row>
    <row r="1593" spans="3:9" x14ac:dyDescent="0.25">
      <c r="C1593" s="3"/>
      <c r="D1593" s="3"/>
      <c r="E1593" s="2"/>
      <c r="F1593" s="2"/>
      <c r="G1593" s="2"/>
      <c r="H1593" s="2"/>
      <c r="I1593" s="8"/>
    </row>
    <row r="1594" spans="3:9" x14ac:dyDescent="0.25">
      <c r="C1594" s="3"/>
      <c r="D1594" s="3"/>
      <c r="E1594" s="2"/>
      <c r="F1594" s="2"/>
      <c r="G1594" s="2"/>
      <c r="H1594" s="2"/>
      <c r="I1594" s="8"/>
    </row>
    <row r="1595" spans="3:9" x14ac:dyDescent="0.25">
      <c r="C1595" s="3"/>
      <c r="D1595" s="3"/>
      <c r="E1595" s="2"/>
      <c r="F1595" s="2"/>
      <c r="G1595" s="2"/>
      <c r="H1595" s="2"/>
      <c r="I1595" s="8"/>
    </row>
    <row r="1596" spans="3:9" x14ac:dyDescent="0.25">
      <c r="C1596" s="3"/>
      <c r="D1596" s="3"/>
      <c r="E1596" s="2"/>
      <c r="F1596" s="2"/>
      <c r="G1596" s="2"/>
      <c r="H1596" s="2"/>
      <c r="I1596" s="8"/>
    </row>
    <row r="1597" spans="3:9" x14ac:dyDescent="0.25">
      <c r="C1597" s="3"/>
      <c r="D1597" s="3"/>
      <c r="E1597" s="2"/>
      <c r="F1597" s="2"/>
      <c r="G1597" s="2"/>
      <c r="H1597" s="2"/>
      <c r="I1597" s="8"/>
    </row>
    <row r="1598" spans="3:9" x14ac:dyDescent="0.25">
      <c r="C1598" s="3"/>
      <c r="D1598" s="3"/>
      <c r="E1598" s="2"/>
      <c r="F1598" s="2"/>
      <c r="G1598" s="2"/>
      <c r="H1598" s="2"/>
      <c r="I1598" s="8"/>
    </row>
    <row r="1599" spans="3:9" x14ac:dyDescent="0.25">
      <c r="C1599" s="3"/>
      <c r="D1599" s="3"/>
      <c r="E1599" s="2"/>
      <c r="F1599" s="2"/>
      <c r="G1599" s="2"/>
      <c r="H1599" s="2"/>
      <c r="I1599" s="8"/>
    </row>
    <row r="1600" spans="3:9" x14ac:dyDescent="0.25">
      <c r="C1600" s="3"/>
      <c r="D1600" s="3"/>
      <c r="E1600" s="2"/>
      <c r="F1600" s="2"/>
      <c r="G1600" s="2"/>
      <c r="H1600" s="2"/>
      <c r="I1600" s="8"/>
    </row>
    <row r="1601" spans="3:9" x14ac:dyDescent="0.25">
      <c r="C1601" s="3"/>
      <c r="D1601" s="3"/>
      <c r="E1601" s="2"/>
      <c r="F1601" s="2"/>
      <c r="G1601" s="2"/>
      <c r="H1601" s="2"/>
      <c r="I1601" s="8"/>
    </row>
    <row r="1602" spans="3:9" x14ac:dyDescent="0.25">
      <c r="C1602" s="3"/>
      <c r="D1602" s="3"/>
      <c r="E1602" s="2"/>
      <c r="F1602" s="2"/>
      <c r="G1602" s="2"/>
      <c r="H1602" s="2"/>
      <c r="I1602" s="8"/>
    </row>
    <row r="1603" spans="3:9" x14ac:dyDescent="0.25">
      <c r="C1603" s="3"/>
      <c r="D1603" s="3"/>
      <c r="E1603" s="2"/>
      <c r="F1603" s="2"/>
      <c r="G1603" s="2"/>
      <c r="H1603" s="2"/>
      <c r="I1603" s="8"/>
    </row>
    <row r="1604" spans="3:9" x14ac:dyDescent="0.25">
      <c r="C1604" s="3"/>
      <c r="D1604" s="3"/>
      <c r="E1604" s="2"/>
      <c r="F1604" s="2"/>
      <c r="G1604" s="2"/>
      <c r="H1604" s="2"/>
      <c r="I1604" s="8"/>
    </row>
    <row r="1605" spans="3:9" x14ac:dyDescent="0.25">
      <c r="C1605" s="3"/>
      <c r="D1605" s="3"/>
      <c r="E1605" s="2"/>
      <c r="F1605" s="2"/>
      <c r="G1605" s="2"/>
      <c r="H1605" s="2"/>
      <c r="I1605" s="8"/>
    </row>
    <row r="1606" spans="3:9" x14ac:dyDescent="0.25">
      <c r="C1606" s="3"/>
      <c r="D1606" s="3"/>
      <c r="E1606" s="2"/>
      <c r="F1606" s="2"/>
      <c r="G1606" s="2"/>
      <c r="H1606" s="2"/>
      <c r="I1606" s="8"/>
    </row>
    <row r="1607" spans="3:9" x14ac:dyDescent="0.25">
      <c r="C1607" s="3"/>
      <c r="D1607" s="3"/>
      <c r="E1607" s="2"/>
      <c r="F1607" s="2"/>
      <c r="G1607" s="2"/>
      <c r="H1607" s="2"/>
      <c r="I1607" s="8"/>
    </row>
    <row r="1608" spans="3:9" x14ac:dyDescent="0.25">
      <c r="C1608" s="3"/>
      <c r="D1608" s="3"/>
      <c r="E1608" s="2"/>
      <c r="F1608" s="2"/>
      <c r="G1608" s="2"/>
      <c r="H1608" s="2"/>
      <c r="I1608" s="8"/>
    </row>
    <row r="1609" spans="3:9" x14ac:dyDescent="0.25">
      <c r="C1609" s="3"/>
      <c r="D1609" s="3"/>
      <c r="E1609" s="2"/>
      <c r="F1609" s="2"/>
      <c r="G1609" s="2"/>
      <c r="H1609" s="2"/>
      <c r="I1609" s="8"/>
    </row>
    <row r="1610" spans="3:9" x14ac:dyDescent="0.25">
      <c r="C1610" s="3"/>
      <c r="D1610" s="3"/>
      <c r="E1610" s="2"/>
      <c r="F1610" s="2"/>
      <c r="G1610" s="2"/>
      <c r="H1610" s="2"/>
      <c r="I1610" s="8"/>
    </row>
    <row r="1611" spans="3:9" x14ac:dyDescent="0.25">
      <c r="C1611" s="3"/>
      <c r="D1611" s="3"/>
      <c r="E1611" s="2"/>
      <c r="F1611" s="2"/>
      <c r="G1611" s="2"/>
      <c r="H1611" s="2"/>
      <c r="I1611" s="8"/>
    </row>
    <row r="1612" spans="3:9" x14ac:dyDescent="0.25">
      <c r="C1612" s="3"/>
      <c r="D1612" s="3"/>
      <c r="E1612" s="2"/>
      <c r="F1612" s="2"/>
      <c r="G1612" s="2"/>
      <c r="H1612" s="2"/>
      <c r="I1612" s="8"/>
    </row>
    <row r="1613" spans="3:9" x14ac:dyDescent="0.25">
      <c r="C1613" s="3"/>
      <c r="D1613" s="3"/>
      <c r="E1613" s="2"/>
      <c r="F1613" s="2"/>
      <c r="G1613" s="2"/>
      <c r="H1613" s="2"/>
      <c r="I1613" s="8"/>
    </row>
    <row r="1614" spans="3:9" x14ac:dyDescent="0.25">
      <c r="C1614" s="3"/>
      <c r="D1614" s="3"/>
      <c r="E1614" s="2"/>
      <c r="F1614" s="2"/>
      <c r="G1614" s="2"/>
      <c r="H1614" s="2"/>
      <c r="I1614" s="8"/>
    </row>
    <row r="1615" spans="3:9" x14ac:dyDescent="0.25">
      <c r="C1615" s="3"/>
      <c r="D1615" s="3"/>
      <c r="E1615" s="2"/>
      <c r="F1615" s="2"/>
      <c r="G1615" s="2"/>
      <c r="H1615" s="2"/>
      <c r="I1615" s="8"/>
    </row>
    <row r="1616" spans="3:9" x14ac:dyDescent="0.25">
      <c r="C1616" s="3"/>
      <c r="D1616" s="3"/>
      <c r="E1616" s="2"/>
      <c r="F1616" s="2"/>
      <c r="G1616" s="2"/>
      <c r="H1616" s="2"/>
      <c r="I1616" s="8"/>
    </row>
    <row r="1617" spans="3:9" x14ac:dyDescent="0.25">
      <c r="C1617" s="3"/>
      <c r="D1617" s="3"/>
      <c r="E1617" s="2"/>
      <c r="F1617" s="2"/>
      <c r="G1617" s="2"/>
      <c r="H1617" s="2"/>
      <c r="I1617" s="8"/>
    </row>
    <row r="1618" spans="3:9" x14ac:dyDescent="0.25">
      <c r="C1618" s="3"/>
      <c r="D1618" s="3"/>
      <c r="E1618" s="2"/>
      <c r="F1618" s="2"/>
      <c r="G1618" s="2"/>
      <c r="H1618" s="2"/>
      <c r="I1618" s="8"/>
    </row>
    <row r="1619" spans="3:9" x14ac:dyDescent="0.25">
      <c r="C1619" s="3"/>
      <c r="D1619" s="3"/>
      <c r="E1619" s="2"/>
      <c r="F1619" s="2"/>
      <c r="G1619" s="2"/>
      <c r="H1619" s="2"/>
      <c r="I1619" s="8"/>
    </row>
    <row r="1620" spans="3:9" x14ac:dyDescent="0.25">
      <c r="C1620" s="3"/>
      <c r="D1620" s="3"/>
      <c r="E1620" s="2"/>
      <c r="F1620" s="2"/>
      <c r="G1620" s="2"/>
      <c r="H1620" s="2"/>
      <c r="I1620" s="8"/>
    </row>
    <row r="1621" spans="3:9" x14ac:dyDescent="0.25">
      <c r="C1621" s="3"/>
      <c r="D1621" s="3"/>
      <c r="E1621" s="2"/>
      <c r="F1621" s="2"/>
      <c r="G1621" s="2"/>
      <c r="H1621" s="2"/>
      <c r="I1621" s="8"/>
    </row>
    <row r="1622" spans="3:9" x14ac:dyDescent="0.25">
      <c r="C1622" s="3"/>
      <c r="D1622" s="3"/>
      <c r="E1622" s="2"/>
      <c r="F1622" s="2"/>
      <c r="G1622" s="2"/>
      <c r="H1622" s="2"/>
      <c r="I1622" s="8"/>
    </row>
    <row r="1623" spans="3:9" x14ac:dyDescent="0.25">
      <c r="C1623" s="3"/>
      <c r="D1623" s="3"/>
      <c r="E1623" s="2"/>
      <c r="F1623" s="2"/>
      <c r="G1623" s="2"/>
      <c r="H1623" s="2"/>
      <c r="I1623" s="8"/>
    </row>
    <row r="1624" spans="3:9" x14ac:dyDescent="0.25">
      <c r="C1624" s="3"/>
      <c r="D1624" s="3"/>
      <c r="E1624" s="2"/>
      <c r="F1624" s="2"/>
      <c r="G1624" s="2"/>
      <c r="H1624" s="2"/>
      <c r="I1624" s="8"/>
    </row>
    <row r="1625" spans="3:9" x14ac:dyDescent="0.25">
      <c r="C1625" s="3"/>
      <c r="D1625" s="3"/>
      <c r="E1625" s="2"/>
      <c r="F1625" s="2"/>
      <c r="G1625" s="2"/>
      <c r="H1625" s="2"/>
      <c r="I1625" s="8"/>
    </row>
    <row r="1626" spans="3:9" x14ac:dyDescent="0.25">
      <c r="C1626" s="3"/>
      <c r="D1626" s="3"/>
      <c r="E1626" s="2"/>
      <c r="F1626" s="2"/>
      <c r="G1626" s="2"/>
      <c r="H1626" s="2"/>
      <c r="I1626" s="8"/>
    </row>
    <row r="1627" spans="3:9" x14ac:dyDescent="0.25">
      <c r="C1627" s="3"/>
      <c r="D1627" s="3"/>
      <c r="E1627" s="2"/>
      <c r="F1627" s="2"/>
      <c r="G1627" s="2"/>
      <c r="H1627" s="2"/>
      <c r="I1627" s="8"/>
    </row>
    <row r="1628" spans="3:9" x14ac:dyDescent="0.25">
      <c r="C1628" s="3"/>
      <c r="D1628" s="3"/>
      <c r="E1628" s="2"/>
      <c r="F1628" s="2"/>
      <c r="G1628" s="2"/>
      <c r="H1628" s="2"/>
      <c r="I1628" s="8"/>
    </row>
    <row r="1629" spans="3:9" x14ac:dyDescent="0.25">
      <c r="C1629" s="3"/>
      <c r="D1629" s="3"/>
      <c r="E1629" s="2"/>
      <c r="F1629" s="2"/>
      <c r="G1629" s="2"/>
      <c r="H1629" s="2"/>
      <c r="I1629" s="8"/>
    </row>
    <row r="1630" spans="3:9" x14ac:dyDescent="0.25">
      <c r="C1630" s="3"/>
      <c r="D1630" s="3"/>
      <c r="E1630" s="2"/>
      <c r="F1630" s="2"/>
      <c r="G1630" s="2"/>
      <c r="H1630" s="2"/>
      <c r="I1630" s="8"/>
    </row>
    <row r="1631" spans="3:9" x14ac:dyDescent="0.25">
      <c r="C1631" s="3"/>
      <c r="D1631" s="3"/>
      <c r="E1631" s="2"/>
      <c r="F1631" s="2"/>
      <c r="G1631" s="2"/>
      <c r="H1631" s="2"/>
      <c r="I1631" s="8"/>
    </row>
    <row r="1632" spans="3:9" x14ac:dyDescent="0.25">
      <c r="C1632" s="3"/>
      <c r="D1632" s="3"/>
      <c r="E1632" s="2"/>
      <c r="F1632" s="2"/>
      <c r="G1632" s="2"/>
      <c r="H1632" s="2"/>
      <c r="I1632" s="8"/>
    </row>
    <row r="1633" spans="3:9" x14ac:dyDescent="0.25">
      <c r="C1633" s="3"/>
      <c r="D1633" s="3"/>
      <c r="E1633" s="2"/>
      <c r="F1633" s="2"/>
      <c r="G1633" s="2"/>
      <c r="H1633" s="2"/>
      <c r="I1633" s="8"/>
    </row>
    <row r="1634" spans="3:9" x14ac:dyDescent="0.25">
      <c r="C1634" s="3"/>
      <c r="D1634" s="3"/>
      <c r="E1634" s="2"/>
      <c r="F1634" s="2"/>
      <c r="G1634" s="2"/>
      <c r="H1634" s="2"/>
      <c r="I1634" s="8"/>
    </row>
    <row r="1635" spans="3:9" x14ac:dyDescent="0.25">
      <c r="C1635" s="3"/>
      <c r="D1635" s="3"/>
      <c r="E1635" s="2"/>
      <c r="F1635" s="2"/>
      <c r="G1635" s="2"/>
      <c r="H1635" s="2"/>
      <c r="I1635" s="8"/>
    </row>
    <row r="1636" spans="3:9" x14ac:dyDescent="0.25">
      <c r="C1636" s="3"/>
      <c r="D1636" s="3"/>
      <c r="E1636" s="2"/>
      <c r="F1636" s="2"/>
      <c r="G1636" s="2"/>
      <c r="H1636" s="2"/>
      <c r="I1636" s="8"/>
    </row>
    <row r="1637" spans="3:9" x14ac:dyDescent="0.25">
      <c r="C1637" s="3"/>
      <c r="D1637" s="3"/>
      <c r="E1637" s="2"/>
      <c r="F1637" s="2"/>
      <c r="G1637" s="2"/>
      <c r="H1637" s="2"/>
      <c r="I1637" s="8"/>
    </row>
    <row r="1638" spans="3:9" x14ac:dyDescent="0.25">
      <c r="C1638" s="3"/>
      <c r="D1638" s="3"/>
      <c r="E1638" s="2"/>
      <c r="F1638" s="2"/>
      <c r="G1638" s="2"/>
      <c r="H1638" s="2"/>
      <c r="I1638" s="8"/>
    </row>
    <row r="1639" spans="3:9" x14ac:dyDescent="0.25">
      <c r="C1639" s="3"/>
      <c r="D1639" s="3"/>
      <c r="E1639" s="2"/>
      <c r="F1639" s="2"/>
      <c r="G1639" s="2"/>
      <c r="H1639" s="2"/>
      <c r="I1639" s="8"/>
    </row>
    <row r="1640" spans="3:9" x14ac:dyDescent="0.25">
      <c r="C1640" s="3"/>
      <c r="D1640" s="3"/>
      <c r="E1640" s="2"/>
      <c r="F1640" s="2"/>
      <c r="G1640" s="2"/>
      <c r="H1640" s="2"/>
      <c r="I1640" s="8"/>
    </row>
    <row r="1641" spans="3:9" x14ac:dyDescent="0.25">
      <c r="C1641" s="3"/>
      <c r="D1641" s="3"/>
      <c r="E1641" s="2"/>
      <c r="F1641" s="2"/>
      <c r="G1641" s="2"/>
      <c r="H1641" s="2"/>
      <c r="I1641" s="8"/>
    </row>
    <row r="1642" spans="3:9" x14ac:dyDescent="0.25">
      <c r="C1642" s="3"/>
      <c r="D1642" s="3"/>
      <c r="E1642" s="2"/>
      <c r="F1642" s="2"/>
      <c r="G1642" s="2"/>
      <c r="H1642" s="2"/>
      <c r="I1642" s="8"/>
    </row>
    <row r="1643" spans="3:9" x14ac:dyDescent="0.25">
      <c r="C1643" s="3"/>
      <c r="D1643" s="3"/>
      <c r="E1643" s="2"/>
      <c r="F1643" s="2"/>
      <c r="G1643" s="2"/>
      <c r="H1643" s="2"/>
      <c r="I1643" s="8"/>
    </row>
    <row r="1644" spans="3:9" x14ac:dyDescent="0.25">
      <c r="C1644" s="3"/>
      <c r="D1644" s="3"/>
      <c r="E1644" s="2"/>
      <c r="F1644" s="2"/>
      <c r="G1644" s="2"/>
      <c r="H1644" s="2"/>
      <c r="I1644" s="8"/>
    </row>
    <row r="1645" spans="3:9" x14ac:dyDescent="0.25">
      <c r="C1645" s="3"/>
      <c r="D1645" s="3"/>
      <c r="E1645" s="2"/>
      <c r="F1645" s="2"/>
      <c r="G1645" s="2"/>
      <c r="H1645" s="2"/>
      <c r="I1645" s="8"/>
    </row>
    <row r="1646" spans="3:9" x14ac:dyDescent="0.25">
      <c r="C1646" s="3"/>
      <c r="D1646" s="3"/>
      <c r="E1646" s="2"/>
      <c r="F1646" s="2"/>
      <c r="G1646" s="2"/>
      <c r="H1646" s="2"/>
      <c r="I1646" s="8"/>
    </row>
    <row r="1647" spans="3:9" x14ac:dyDescent="0.25">
      <c r="C1647" s="3"/>
      <c r="D1647" s="3"/>
      <c r="E1647" s="2"/>
      <c r="F1647" s="2"/>
      <c r="G1647" s="2"/>
      <c r="H1647" s="2"/>
      <c r="I1647" s="8"/>
    </row>
    <row r="1648" spans="3:9" x14ac:dyDescent="0.25">
      <c r="C1648" s="3"/>
      <c r="D1648" s="3"/>
      <c r="E1648" s="2"/>
      <c r="F1648" s="2"/>
      <c r="G1648" s="2"/>
      <c r="H1648" s="2"/>
      <c r="I1648" s="8"/>
    </row>
    <row r="1649" spans="3:9" x14ac:dyDescent="0.25">
      <c r="C1649" s="3"/>
      <c r="D1649" s="3"/>
      <c r="E1649" s="2"/>
      <c r="F1649" s="2"/>
      <c r="G1649" s="2"/>
      <c r="H1649" s="2"/>
      <c r="I1649" s="8"/>
    </row>
    <row r="1650" spans="3:9" x14ac:dyDescent="0.25">
      <c r="C1650" s="3"/>
      <c r="D1650" s="3"/>
      <c r="E1650" s="2"/>
      <c r="F1650" s="2"/>
      <c r="G1650" s="2"/>
      <c r="H1650" s="2"/>
      <c r="I1650" s="8"/>
    </row>
    <row r="1651" spans="3:9" x14ac:dyDescent="0.25">
      <c r="C1651" s="3"/>
      <c r="D1651" s="3"/>
      <c r="E1651" s="2"/>
      <c r="F1651" s="2"/>
      <c r="G1651" s="2"/>
      <c r="H1651" s="2"/>
      <c r="I1651" s="8"/>
    </row>
    <row r="1652" spans="3:9" x14ac:dyDescent="0.25">
      <c r="C1652" s="3"/>
      <c r="D1652" s="3"/>
      <c r="E1652" s="2"/>
      <c r="F1652" s="2"/>
      <c r="G1652" s="2"/>
      <c r="H1652" s="2"/>
      <c r="I1652" s="8"/>
    </row>
    <row r="1653" spans="3:9" x14ac:dyDescent="0.25">
      <c r="C1653" s="3"/>
      <c r="D1653" s="3"/>
      <c r="E1653" s="2"/>
      <c r="F1653" s="2"/>
      <c r="G1653" s="2"/>
      <c r="H1653" s="2"/>
      <c r="I1653" s="8"/>
    </row>
    <row r="1654" spans="3:9" x14ac:dyDescent="0.25">
      <c r="C1654" s="3"/>
      <c r="D1654" s="3"/>
      <c r="E1654" s="2"/>
      <c r="F1654" s="2"/>
      <c r="G1654" s="2"/>
      <c r="H1654" s="2"/>
      <c r="I1654" s="8"/>
    </row>
    <row r="1655" spans="3:9" x14ac:dyDescent="0.25">
      <c r="C1655" s="3"/>
      <c r="D1655" s="3"/>
      <c r="E1655" s="2"/>
      <c r="F1655" s="2"/>
      <c r="G1655" s="2"/>
      <c r="H1655" s="2"/>
      <c r="I1655" s="8"/>
    </row>
    <row r="1656" spans="3:9" x14ac:dyDescent="0.25">
      <c r="C1656" s="3"/>
      <c r="D1656" s="3"/>
      <c r="E1656" s="2"/>
      <c r="F1656" s="2"/>
      <c r="G1656" s="2"/>
      <c r="H1656" s="2"/>
      <c r="I1656" s="8"/>
    </row>
    <row r="1657" spans="3:9" x14ac:dyDescent="0.25">
      <c r="C1657" s="3"/>
      <c r="D1657" s="3"/>
      <c r="E1657" s="2"/>
      <c r="F1657" s="2"/>
      <c r="G1657" s="2"/>
      <c r="H1657" s="2"/>
      <c r="I1657" s="8"/>
    </row>
    <row r="1658" spans="3:9" x14ac:dyDescent="0.25">
      <c r="C1658" s="3"/>
      <c r="D1658" s="3"/>
      <c r="E1658" s="2"/>
      <c r="F1658" s="2"/>
      <c r="G1658" s="2"/>
      <c r="H1658" s="2"/>
      <c r="I1658" s="8"/>
    </row>
    <row r="1659" spans="3:9" x14ac:dyDescent="0.25">
      <c r="C1659" s="3"/>
      <c r="D1659" s="3"/>
      <c r="E1659" s="2"/>
      <c r="F1659" s="2"/>
      <c r="G1659" s="2"/>
      <c r="H1659" s="2"/>
      <c r="I1659" s="8"/>
    </row>
    <row r="1660" spans="3:9" x14ac:dyDescent="0.25">
      <c r="C1660" s="3"/>
      <c r="D1660" s="3"/>
      <c r="E1660" s="2"/>
      <c r="F1660" s="2"/>
      <c r="G1660" s="2"/>
      <c r="H1660" s="2"/>
      <c r="I1660" s="8"/>
    </row>
    <row r="1661" spans="3:9" x14ac:dyDescent="0.25">
      <c r="C1661" s="3"/>
      <c r="D1661" s="3"/>
      <c r="E1661" s="2"/>
      <c r="F1661" s="2"/>
      <c r="G1661" s="2"/>
      <c r="H1661" s="2"/>
      <c r="I1661" s="8"/>
    </row>
    <row r="1662" spans="3:9" x14ac:dyDescent="0.25">
      <c r="C1662" s="3"/>
      <c r="D1662" s="3"/>
      <c r="E1662" s="2"/>
      <c r="F1662" s="2"/>
      <c r="G1662" s="2"/>
      <c r="H1662" s="2"/>
      <c r="I1662" s="8"/>
    </row>
    <row r="1663" spans="3:9" x14ac:dyDescent="0.25">
      <c r="C1663" s="3"/>
      <c r="D1663" s="3"/>
      <c r="E1663" s="2"/>
      <c r="F1663" s="2"/>
      <c r="G1663" s="2"/>
      <c r="H1663" s="2"/>
      <c r="I1663" s="8"/>
    </row>
    <row r="1664" spans="3:9" x14ac:dyDescent="0.25">
      <c r="C1664" s="3"/>
      <c r="D1664" s="3"/>
      <c r="E1664" s="2"/>
      <c r="F1664" s="2"/>
      <c r="G1664" s="2"/>
      <c r="H1664" s="2"/>
      <c r="I1664" s="8"/>
    </row>
    <row r="1665" spans="3:9" x14ac:dyDescent="0.25">
      <c r="C1665" s="3"/>
      <c r="D1665" s="3"/>
      <c r="E1665" s="2"/>
      <c r="F1665" s="2"/>
      <c r="G1665" s="2"/>
      <c r="H1665" s="2"/>
      <c r="I1665" s="8"/>
    </row>
    <row r="1666" spans="3:9" x14ac:dyDescent="0.25">
      <c r="C1666" s="3"/>
      <c r="D1666" s="3"/>
      <c r="E1666" s="2"/>
      <c r="F1666" s="2"/>
      <c r="G1666" s="2"/>
      <c r="H1666" s="2"/>
      <c r="I1666" s="8"/>
    </row>
    <row r="1667" spans="3:9" x14ac:dyDescent="0.25">
      <c r="C1667" s="3"/>
      <c r="D1667" s="3"/>
      <c r="E1667" s="2"/>
      <c r="F1667" s="2"/>
      <c r="G1667" s="2"/>
      <c r="H1667" s="2"/>
      <c r="I1667" s="8"/>
    </row>
    <row r="1668" spans="3:9" x14ac:dyDescent="0.25">
      <c r="C1668" s="3"/>
      <c r="D1668" s="3"/>
      <c r="E1668" s="2"/>
      <c r="F1668" s="2"/>
      <c r="G1668" s="2"/>
      <c r="H1668" s="2"/>
      <c r="I1668" s="8"/>
    </row>
    <row r="1669" spans="3:9" x14ac:dyDescent="0.25">
      <c r="C1669" s="3"/>
      <c r="D1669" s="3"/>
      <c r="E1669" s="2"/>
      <c r="F1669" s="2"/>
      <c r="G1669" s="2"/>
      <c r="H1669" s="2"/>
      <c r="I1669" s="8"/>
    </row>
    <row r="1670" spans="3:9" x14ac:dyDescent="0.25">
      <c r="C1670" s="3"/>
      <c r="D1670" s="3"/>
      <c r="E1670" s="2"/>
      <c r="F1670" s="2"/>
      <c r="G1670" s="2"/>
      <c r="H1670" s="2"/>
      <c r="I1670" s="8"/>
    </row>
    <row r="1671" spans="3:9" x14ac:dyDescent="0.25">
      <c r="C1671" s="3"/>
      <c r="D1671" s="3"/>
      <c r="E1671" s="2"/>
      <c r="F1671" s="2"/>
      <c r="G1671" s="2"/>
      <c r="H1671" s="2"/>
      <c r="I1671" s="8"/>
    </row>
    <row r="1672" spans="3:9" x14ac:dyDescent="0.25">
      <c r="C1672" s="3"/>
      <c r="D1672" s="3"/>
      <c r="E1672" s="2"/>
      <c r="F1672" s="2"/>
      <c r="G1672" s="2"/>
      <c r="H1672" s="2"/>
      <c r="I1672" s="8"/>
    </row>
    <row r="1673" spans="3:9" x14ac:dyDescent="0.25">
      <c r="C1673" s="3"/>
      <c r="D1673" s="3"/>
      <c r="E1673" s="2"/>
      <c r="F1673" s="2"/>
      <c r="G1673" s="2"/>
      <c r="H1673" s="2"/>
      <c r="I1673" s="8"/>
    </row>
    <row r="1674" spans="3:9" x14ac:dyDescent="0.25">
      <c r="C1674" s="3"/>
      <c r="D1674" s="3"/>
      <c r="E1674" s="2"/>
      <c r="F1674" s="2"/>
      <c r="G1674" s="2"/>
      <c r="H1674" s="2"/>
      <c r="I1674" s="8"/>
    </row>
    <row r="1675" spans="3:9" x14ac:dyDescent="0.25">
      <c r="C1675" s="3"/>
      <c r="D1675" s="3"/>
      <c r="E1675" s="2"/>
      <c r="F1675" s="2"/>
      <c r="G1675" s="2"/>
      <c r="H1675" s="2"/>
      <c r="I1675" s="8"/>
    </row>
    <row r="1676" spans="3:9" x14ac:dyDescent="0.25">
      <c r="C1676" s="3"/>
      <c r="D1676" s="3"/>
      <c r="E1676" s="2"/>
      <c r="F1676" s="2"/>
      <c r="G1676" s="2"/>
      <c r="H1676" s="2"/>
      <c r="I1676" s="8"/>
    </row>
    <row r="1677" spans="3:9" x14ac:dyDescent="0.25">
      <c r="C1677" s="3"/>
      <c r="D1677" s="3"/>
      <c r="E1677" s="2"/>
      <c r="F1677" s="2"/>
      <c r="G1677" s="2"/>
      <c r="H1677" s="2"/>
      <c r="I1677" s="8"/>
    </row>
    <row r="1678" spans="3:9" x14ac:dyDescent="0.25">
      <c r="C1678" s="3"/>
      <c r="D1678" s="3"/>
      <c r="E1678" s="2"/>
      <c r="F1678" s="2"/>
      <c r="G1678" s="2"/>
      <c r="H1678" s="2"/>
      <c r="I1678" s="8"/>
    </row>
    <row r="1679" spans="3:9" x14ac:dyDescent="0.25">
      <c r="C1679" s="3"/>
      <c r="D1679" s="3"/>
      <c r="E1679" s="2"/>
      <c r="F1679" s="2"/>
      <c r="G1679" s="2"/>
      <c r="H1679" s="2"/>
      <c r="I1679" s="8"/>
    </row>
    <row r="1680" spans="3:9" x14ac:dyDescent="0.25">
      <c r="C1680" s="3"/>
      <c r="D1680" s="3"/>
      <c r="E1680" s="2"/>
      <c r="F1680" s="2"/>
      <c r="G1680" s="2"/>
      <c r="H1680" s="2"/>
      <c r="I1680" s="8"/>
    </row>
    <row r="1681" spans="3:9" x14ac:dyDescent="0.25">
      <c r="C1681" s="3"/>
      <c r="D1681" s="3"/>
      <c r="E1681" s="2"/>
      <c r="F1681" s="2"/>
      <c r="G1681" s="2"/>
      <c r="H1681" s="2"/>
      <c r="I1681" s="8"/>
    </row>
    <row r="1682" spans="3:9" x14ac:dyDescent="0.25">
      <c r="C1682" s="3"/>
      <c r="D1682" s="3"/>
      <c r="E1682" s="2"/>
      <c r="F1682" s="2"/>
      <c r="G1682" s="2"/>
      <c r="H1682" s="2"/>
      <c r="I1682" s="8"/>
    </row>
    <row r="1683" spans="3:9" x14ac:dyDescent="0.25">
      <c r="C1683" s="3"/>
      <c r="D1683" s="3"/>
      <c r="E1683" s="2"/>
      <c r="F1683" s="2"/>
      <c r="G1683" s="2"/>
      <c r="H1683" s="2"/>
      <c r="I1683" s="8"/>
    </row>
    <row r="1684" spans="3:9" x14ac:dyDescent="0.25">
      <c r="C1684" s="3"/>
      <c r="D1684" s="3"/>
      <c r="E1684" s="2"/>
      <c r="F1684" s="2"/>
      <c r="G1684" s="2"/>
      <c r="H1684" s="2"/>
      <c r="I1684" s="8"/>
    </row>
    <row r="1685" spans="3:9" x14ac:dyDescent="0.25">
      <c r="C1685" s="3"/>
      <c r="D1685" s="3"/>
      <c r="E1685" s="2"/>
      <c r="F1685" s="2"/>
      <c r="G1685" s="2"/>
      <c r="H1685" s="2"/>
      <c r="I1685" s="8"/>
    </row>
    <row r="1686" spans="3:9" x14ac:dyDescent="0.25">
      <c r="C1686" s="3"/>
      <c r="D1686" s="3"/>
      <c r="E1686" s="2"/>
      <c r="F1686" s="2"/>
      <c r="G1686" s="2"/>
      <c r="H1686" s="2"/>
      <c r="I1686" s="8"/>
    </row>
    <row r="1687" spans="3:9" x14ac:dyDescent="0.25">
      <c r="C1687" s="3"/>
      <c r="D1687" s="3"/>
      <c r="E1687" s="2"/>
      <c r="F1687" s="2"/>
      <c r="G1687" s="2"/>
      <c r="H1687" s="2"/>
      <c r="I1687" s="8"/>
    </row>
    <row r="1688" spans="3:9" x14ac:dyDescent="0.25">
      <c r="C1688" s="3"/>
      <c r="D1688" s="3"/>
      <c r="E1688" s="2"/>
      <c r="F1688" s="2"/>
      <c r="G1688" s="2"/>
      <c r="H1688" s="2"/>
      <c r="I1688" s="8"/>
    </row>
    <row r="1689" spans="3:9" x14ac:dyDescent="0.25">
      <c r="C1689" s="3"/>
      <c r="D1689" s="3"/>
      <c r="E1689" s="2"/>
      <c r="F1689" s="2"/>
      <c r="G1689" s="2"/>
      <c r="H1689" s="2"/>
      <c r="I1689" s="8"/>
    </row>
    <row r="1690" spans="3:9" x14ac:dyDescent="0.25">
      <c r="C1690" s="3"/>
      <c r="D1690" s="3"/>
      <c r="E1690" s="2"/>
      <c r="F1690" s="2"/>
      <c r="G1690" s="2"/>
      <c r="H1690" s="2"/>
      <c r="I1690" s="8"/>
    </row>
    <row r="1691" spans="3:9" x14ac:dyDescent="0.25">
      <c r="C1691" s="3"/>
      <c r="D1691" s="3"/>
      <c r="E1691" s="2"/>
      <c r="F1691" s="2"/>
      <c r="G1691" s="2"/>
      <c r="H1691" s="2"/>
      <c r="I1691" s="8"/>
    </row>
    <row r="1692" spans="3:9" x14ac:dyDescent="0.25">
      <c r="C1692" s="3"/>
      <c r="D1692" s="3"/>
      <c r="E1692" s="2"/>
      <c r="F1692" s="2"/>
      <c r="G1692" s="2"/>
      <c r="H1692" s="2"/>
      <c r="I1692" s="8"/>
    </row>
    <row r="1693" spans="3:9" x14ac:dyDescent="0.25">
      <c r="C1693" s="3"/>
      <c r="D1693" s="3"/>
      <c r="E1693" s="2"/>
      <c r="F1693" s="2"/>
      <c r="G1693" s="2"/>
      <c r="H1693" s="2"/>
      <c r="I1693" s="8"/>
    </row>
    <row r="1694" spans="3:9" x14ac:dyDescent="0.25">
      <c r="C1694" s="3"/>
      <c r="D1694" s="3"/>
      <c r="E1694" s="2"/>
      <c r="F1694" s="2"/>
      <c r="G1694" s="2"/>
      <c r="H1694" s="2"/>
      <c r="I1694" s="8"/>
    </row>
    <row r="1695" spans="3:9" x14ac:dyDescent="0.25">
      <c r="C1695" s="3"/>
      <c r="D1695" s="3"/>
      <c r="E1695" s="2"/>
      <c r="F1695" s="2"/>
      <c r="G1695" s="2"/>
      <c r="H1695" s="2"/>
      <c r="I1695" s="8"/>
    </row>
    <row r="1696" spans="3:9" x14ac:dyDescent="0.25">
      <c r="C1696" s="3"/>
      <c r="D1696" s="3"/>
      <c r="E1696" s="2"/>
      <c r="F1696" s="2"/>
      <c r="G1696" s="2"/>
      <c r="H1696" s="2"/>
      <c r="I1696" s="8"/>
    </row>
    <row r="1697" spans="3:9" x14ac:dyDescent="0.25">
      <c r="C1697" s="3"/>
      <c r="D1697" s="3"/>
      <c r="E1697" s="2"/>
      <c r="F1697" s="2"/>
      <c r="G1697" s="2"/>
      <c r="H1697" s="2"/>
      <c r="I1697" s="8"/>
    </row>
    <row r="1698" spans="3:9" x14ac:dyDescent="0.25">
      <c r="C1698" s="3"/>
      <c r="D1698" s="3"/>
      <c r="E1698" s="2"/>
      <c r="F1698" s="2"/>
      <c r="G1698" s="2"/>
      <c r="H1698" s="2"/>
      <c r="I1698" s="8"/>
    </row>
    <row r="1699" spans="3:9" x14ac:dyDescent="0.25">
      <c r="C1699" s="3"/>
      <c r="D1699" s="3"/>
      <c r="E1699" s="2"/>
      <c r="F1699" s="2"/>
      <c r="G1699" s="2"/>
      <c r="H1699" s="2"/>
      <c r="I1699" s="8"/>
    </row>
    <row r="1700" spans="3:9" x14ac:dyDescent="0.25">
      <c r="C1700" s="3"/>
      <c r="D1700" s="3"/>
      <c r="E1700" s="2"/>
      <c r="F1700" s="2"/>
      <c r="G1700" s="2"/>
      <c r="H1700" s="2"/>
      <c r="I1700" s="8"/>
    </row>
    <row r="1701" spans="3:9" x14ac:dyDescent="0.25">
      <c r="C1701" s="3"/>
      <c r="D1701" s="3"/>
      <c r="E1701" s="2"/>
      <c r="F1701" s="2"/>
      <c r="G1701" s="2"/>
      <c r="H1701" s="2"/>
      <c r="I1701" s="8"/>
    </row>
    <row r="1702" spans="3:9" x14ac:dyDescent="0.25">
      <c r="C1702" s="3"/>
      <c r="D1702" s="3"/>
      <c r="E1702" s="2"/>
      <c r="F1702" s="2"/>
      <c r="G1702" s="2"/>
      <c r="H1702" s="2"/>
      <c r="I1702" s="8"/>
    </row>
    <row r="1703" spans="3:9" x14ac:dyDescent="0.25">
      <c r="C1703" s="3"/>
      <c r="D1703" s="3"/>
      <c r="E1703" s="2"/>
      <c r="F1703" s="2"/>
      <c r="G1703" s="2"/>
      <c r="H1703" s="2"/>
      <c r="I1703" s="8"/>
    </row>
    <row r="1704" spans="3:9" x14ac:dyDescent="0.25">
      <c r="C1704" s="3"/>
      <c r="D1704" s="3"/>
      <c r="E1704" s="2"/>
      <c r="F1704" s="2"/>
      <c r="G1704" s="2"/>
      <c r="H1704" s="2"/>
      <c r="I1704" s="8"/>
    </row>
    <row r="1705" spans="3:9" x14ac:dyDescent="0.25">
      <c r="C1705" s="3"/>
      <c r="D1705" s="3"/>
      <c r="E1705" s="2"/>
      <c r="F1705" s="2"/>
      <c r="G1705" s="2"/>
      <c r="H1705" s="2"/>
      <c r="I1705" s="8"/>
    </row>
    <row r="1706" spans="3:9" x14ac:dyDescent="0.25">
      <c r="C1706" s="3"/>
      <c r="D1706" s="3"/>
      <c r="E1706" s="2"/>
      <c r="F1706" s="2"/>
      <c r="G1706" s="2"/>
      <c r="H1706" s="2"/>
      <c r="I1706" s="8"/>
    </row>
    <row r="1707" spans="3:9" x14ac:dyDescent="0.25">
      <c r="C1707" s="3"/>
      <c r="D1707" s="3"/>
      <c r="E1707" s="2"/>
      <c r="F1707" s="2"/>
      <c r="G1707" s="2"/>
      <c r="H1707" s="2"/>
      <c r="I1707" s="8"/>
    </row>
    <row r="1708" spans="3:9" x14ac:dyDescent="0.25">
      <c r="C1708" s="3"/>
      <c r="D1708" s="3"/>
      <c r="E1708" s="2"/>
      <c r="F1708" s="2"/>
      <c r="G1708" s="2"/>
      <c r="H1708" s="2"/>
      <c r="I1708" s="8"/>
    </row>
    <row r="1709" spans="3:9" x14ac:dyDescent="0.25">
      <c r="C1709" s="3"/>
      <c r="D1709" s="3"/>
      <c r="E1709" s="2"/>
      <c r="F1709" s="2"/>
      <c r="G1709" s="2"/>
      <c r="H1709" s="2"/>
      <c r="I1709" s="8"/>
    </row>
    <row r="1710" spans="3:9" x14ac:dyDescent="0.25">
      <c r="C1710" s="3"/>
      <c r="D1710" s="3"/>
      <c r="E1710" s="2"/>
      <c r="F1710" s="2"/>
      <c r="G1710" s="2"/>
      <c r="H1710" s="2"/>
      <c r="I1710" s="8"/>
    </row>
    <row r="1711" spans="3:9" x14ac:dyDescent="0.25">
      <c r="C1711" s="3"/>
      <c r="D1711" s="3"/>
      <c r="E1711" s="2"/>
      <c r="F1711" s="2"/>
      <c r="G1711" s="2"/>
      <c r="H1711" s="2"/>
      <c r="I1711" s="8"/>
    </row>
    <row r="1712" spans="3:9" x14ac:dyDescent="0.25">
      <c r="C1712" s="3"/>
      <c r="D1712" s="3"/>
      <c r="E1712" s="2"/>
      <c r="F1712" s="2"/>
      <c r="G1712" s="2"/>
      <c r="H1712" s="2"/>
      <c r="I1712" s="8"/>
    </row>
    <row r="1713" spans="3:9" x14ac:dyDescent="0.25">
      <c r="C1713" s="3"/>
      <c r="D1713" s="3"/>
      <c r="E1713" s="2"/>
      <c r="F1713" s="2"/>
      <c r="G1713" s="2"/>
      <c r="H1713" s="2"/>
      <c r="I1713" s="8"/>
    </row>
    <row r="1714" spans="3:9" x14ac:dyDescent="0.25">
      <c r="C1714" s="3"/>
      <c r="D1714" s="3"/>
      <c r="E1714" s="2"/>
      <c r="F1714" s="2"/>
      <c r="G1714" s="2"/>
      <c r="H1714" s="2"/>
      <c r="I1714" s="8"/>
    </row>
    <row r="1715" spans="3:9" x14ac:dyDescent="0.25">
      <c r="C1715" s="3"/>
      <c r="D1715" s="3"/>
      <c r="E1715" s="2"/>
      <c r="F1715" s="2"/>
      <c r="G1715" s="2"/>
      <c r="H1715" s="2"/>
      <c r="I1715" s="8"/>
    </row>
    <row r="1716" spans="3:9" x14ac:dyDescent="0.25">
      <c r="C1716" s="3"/>
      <c r="D1716" s="3"/>
      <c r="E1716" s="2"/>
      <c r="F1716" s="2"/>
      <c r="G1716" s="2"/>
      <c r="H1716" s="2"/>
      <c r="I1716" s="8"/>
    </row>
    <row r="1717" spans="3:9" x14ac:dyDescent="0.25">
      <c r="C1717" s="3"/>
      <c r="D1717" s="3"/>
      <c r="E1717" s="2"/>
      <c r="F1717" s="2"/>
      <c r="G1717" s="2"/>
      <c r="H1717" s="2"/>
      <c r="I1717" s="8"/>
    </row>
    <row r="1718" spans="3:9" x14ac:dyDescent="0.25">
      <c r="C1718" s="3"/>
      <c r="D1718" s="3"/>
      <c r="E1718" s="2"/>
      <c r="F1718" s="2"/>
      <c r="G1718" s="2"/>
      <c r="H1718" s="2"/>
      <c r="I1718" s="8"/>
    </row>
    <row r="1719" spans="3:9" x14ac:dyDescent="0.25">
      <c r="C1719" s="3"/>
      <c r="D1719" s="3"/>
      <c r="E1719" s="2"/>
      <c r="F1719" s="2"/>
      <c r="G1719" s="2"/>
      <c r="H1719" s="2"/>
      <c r="I1719" s="8"/>
    </row>
    <row r="1720" spans="3:9" x14ac:dyDescent="0.25">
      <c r="C1720" s="3"/>
      <c r="D1720" s="3"/>
      <c r="E1720" s="2"/>
      <c r="F1720" s="2"/>
      <c r="G1720" s="2"/>
      <c r="H1720" s="2"/>
      <c r="I1720" s="8"/>
    </row>
    <row r="1721" spans="3:9" x14ac:dyDescent="0.25">
      <c r="C1721" s="3"/>
      <c r="D1721" s="3"/>
      <c r="E1721" s="2"/>
      <c r="F1721" s="2"/>
      <c r="G1721" s="2"/>
      <c r="H1721" s="2"/>
      <c r="I1721" s="8"/>
    </row>
    <row r="1722" spans="3:9" x14ac:dyDescent="0.25">
      <c r="C1722" s="3"/>
      <c r="D1722" s="3"/>
      <c r="E1722" s="2"/>
      <c r="F1722" s="2"/>
      <c r="G1722" s="2"/>
      <c r="H1722" s="2"/>
      <c r="I1722" s="8"/>
    </row>
    <row r="1723" spans="3:9" x14ac:dyDescent="0.25">
      <c r="C1723" s="3"/>
      <c r="D1723" s="3"/>
      <c r="E1723" s="2"/>
      <c r="F1723" s="2"/>
      <c r="G1723" s="2"/>
      <c r="H1723" s="2"/>
      <c r="I1723" s="8"/>
    </row>
    <row r="1724" spans="3:9" x14ac:dyDescent="0.25">
      <c r="C1724" s="3"/>
      <c r="D1724" s="3"/>
      <c r="E1724" s="2"/>
      <c r="F1724" s="2"/>
      <c r="G1724" s="2"/>
      <c r="H1724" s="2"/>
      <c r="I1724" s="8"/>
    </row>
    <row r="1725" spans="3:9" x14ac:dyDescent="0.25">
      <c r="C1725" s="3"/>
      <c r="D1725" s="3"/>
      <c r="E1725" s="2"/>
      <c r="F1725" s="2"/>
      <c r="G1725" s="2"/>
      <c r="H1725" s="2"/>
      <c r="I1725" s="8"/>
    </row>
    <row r="1726" spans="3:9" x14ac:dyDescent="0.25">
      <c r="C1726" s="3"/>
      <c r="D1726" s="3"/>
      <c r="E1726" s="2"/>
      <c r="F1726" s="2"/>
      <c r="G1726" s="2"/>
      <c r="H1726" s="2"/>
      <c r="I1726" s="8"/>
    </row>
    <row r="1727" spans="3:9" x14ac:dyDescent="0.25">
      <c r="C1727" s="3"/>
      <c r="D1727" s="3"/>
      <c r="E1727" s="2"/>
      <c r="F1727" s="2"/>
      <c r="G1727" s="2"/>
      <c r="H1727" s="2"/>
      <c r="I1727" s="8"/>
    </row>
    <row r="1728" spans="3:9" x14ac:dyDescent="0.25">
      <c r="C1728" s="3"/>
      <c r="D1728" s="3"/>
      <c r="E1728" s="2"/>
      <c r="F1728" s="2"/>
      <c r="G1728" s="2"/>
      <c r="H1728" s="2"/>
      <c r="I1728" s="8"/>
    </row>
    <row r="1729" spans="3:9" x14ac:dyDescent="0.25">
      <c r="C1729" s="3"/>
      <c r="D1729" s="3"/>
      <c r="E1729" s="2"/>
      <c r="F1729" s="2"/>
      <c r="G1729" s="2"/>
      <c r="H1729" s="2"/>
      <c r="I1729" s="8"/>
    </row>
    <row r="1730" spans="3:9" x14ac:dyDescent="0.25">
      <c r="C1730" s="3"/>
      <c r="D1730" s="3"/>
      <c r="E1730" s="2"/>
      <c r="F1730" s="2"/>
      <c r="G1730" s="2"/>
      <c r="H1730" s="2"/>
      <c r="I1730" s="8"/>
    </row>
    <row r="1731" spans="3:9" x14ac:dyDescent="0.25">
      <c r="C1731" s="3"/>
      <c r="D1731" s="3"/>
      <c r="E1731" s="2"/>
      <c r="F1731" s="2"/>
      <c r="G1731" s="2"/>
      <c r="H1731" s="2"/>
      <c r="I1731" s="8"/>
    </row>
    <row r="1732" spans="3:9" x14ac:dyDescent="0.25">
      <c r="C1732" s="3"/>
      <c r="D1732" s="3"/>
      <c r="E1732" s="2"/>
      <c r="F1732" s="2"/>
      <c r="G1732" s="2"/>
      <c r="H1732" s="2"/>
      <c r="I1732" s="8"/>
    </row>
    <row r="1733" spans="3:9" x14ac:dyDescent="0.25">
      <c r="C1733" s="3"/>
      <c r="D1733" s="3"/>
      <c r="E1733" s="2"/>
      <c r="F1733" s="2"/>
      <c r="G1733" s="2"/>
      <c r="H1733" s="2"/>
      <c r="I1733" s="8"/>
    </row>
    <row r="1734" spans="3:9" x14ac:dyDescent="0.25">
      <c r="C1734" s="3"/>
      <c r="D1734" s="3"/>
      <c r="E1734" s="2"/>
      <c r="F1734" s="2"/>
      <c r="G1734" s="2"/>
      <c r="H1734" s="2"/>
      <c r="I1734" s="8"/>
    </row>
    <row r="1735" spans="3:9" x14ac:dyDescent="0.25">
      <c r="C1735" s="3"/>
      <c r="D1735" s="3"/>
      <c r="E1735" s="2"/>
      <c r="F1735" s="2"/>
      <c r="G1735" s="2"/>
      <c r="H1735" s="2"/>
      <c r="I1735" s="8"/>
    </row>
    <row r="1736" spans="3:9" x14ac:dyDescent="0.25">
      <c r="C1736" s="3"/>
      <c r="D1736" s="3"/>
      <c r="E1736" s="2"/>
      <c r="F1736" s="2"/>
      <c r="G1736" s="2"/>
      <c r="H1736" s="2"/>
      <c r="I1736" s="8"/>
    </row>
    <row r="1737" spans="3:9" x14ac:dyDescent="0.25">
      <c r="C1737" s="3"/>
      <c r="D1737" s="3"/>
      <c r="E1737" s="2"/>
      <c r="F1737" s="2"/>
      <c r="G1737" s="2"/>
      <c r="H1737" s="2"/>
      <c r="I1737" s="8"/>
    </row>
    <row r="1738" spans="3:9" x14ac:dyDescent="0.25">
      <c r="C1738" s="3"/>
      <c r="D1738" s="3"/>
      <c r="E1738" s="2"/>
      <c r="F1738" s="2"/>
      <c r="G1738" s="2"/>
      <c r="H1738" s="2"/>
      <c r="I1738" s="8"/>
    </row>
    <row r="1739" spans="3:9" x14ac:dyDescent="0.25">
      <c r="C1739" s="3"/>
      <c r="D1739" s="3"/>
      <c r="E1739" s="2"/>
      <c r="F1739" s="2"/>
      <c r="G1739" s="2"/>
      <c r="H1739" s="2"/>
      <c r="I1739" s="8"/>
    </row>
    <row r="1740" spans="3:9" x14ac:dyDescent="0.25">
      <c r="C1740" s="3"/>
      <c r="D1740" s="3"/>
      <c r="E1740" s="2"/>
      <c r="F1740" s="2"/>
      <c r="G1740" s="2"/>
      <c r="H1740" s="2"/>
      <c r="I1740" s="8"/>
    </row>
    <row r="1741" spans="3:9" x14ac:dyDescent="0.25">
      <c r="C1741" s="3"/>
      <c r="D1741" s="3"/>
      <c r="E1741" s="2"/>
      <c r="F1741" s="2"/>
      <c r="G1741" s="2"/>
      <c r="H1741" s="2"/>
      <c r="I1741" s="8"/>
    </row>
    <row r="1742" spans="3:9" x14ac:dyDescent="0.25">
      <c r="C1742" s="3"/>
      <c r="D1742" s="3"/>
      <c r="E1742" s="2"/>
      <c r="F1742" s="2"/>
      <c r="G1742" s="2"/>
      <c r="H1742" s="2"/>
      <c r="I1742" s="8"/>
    </row>
    <row r="1743" spans="3:9" x14ac:dyDescent="0.25">
      <c r="C1743" s="3"/>
      <c r="D1743" s="3"/>
      <c r="E1743" s="2"/>
      <c r="F1743" s="2"/>
      <c r="G1743" s="2"/>
      <c r="H1743" s="2"/>
      <c r="I1743" s="8"/>
    </row>
    <row r="1744" spans="3:9" x14ac:dyDescent="0.25">
      <c r="C1744" s="3"/>
      <c r="D1744" s="3"/>
      <c r="E1744" s="2"/>
      <c r="F1744" s="2"/>
      <c r="G1744" s="2"/>
      <c r="H1744" s="2"/>
      <c r="I1744" s="8"/>
    </row>
    <row r="1745" spans="3:9" x14ac:dyDescent="0.25">
      <c r="C1745" s="3"/>
      <c r="D1745" s="3"/>
      <c r="E1745" s="2"/>
      <c r="F1745" s="2"/>
      <c r="G1745" s="2"/>
      <c r="H1745" s="2"/>
      <c r="I1745" s="8"/>
    </row>
    <row r="1746" spans="3:9" x14ac:dyDescent="0.25">
      <c r="C1746" s="3"/>
      <c r="D1746" s="3"/>
      <c r="E1746" s="2"/>
      <c r="F1746" s="2"/>
      <c r="G1746" s="2"/>
      <c r="H1746" s="2"/>
      <c r="I1746" s="8"/>
    </row>
    <row r="1747" spans="3:9" x14ac:dyDescent="0.25">
      <c r="C1747" s="3"/>
      <c r="D1747" s="3"/>
      <c r="E1747" s="2"/>
      <c r="F1747" s="2"/>
      <c r="G1747" s="2"/>
      <c r="H1747" s="2"/>
      <c r="I1747" s="8"/>
    </row>
    <row r="1748" spans="3:9" x14ac:dyDescent="0.25">
      <c r="C1748" s="3"/>
      <c r="D1748" s="3"/>
      <c r="E1748" s="2"/>
      <c r="F1748" s="2"/>
      <c r="G1748" s="2"/>
      <c r="H1748" s="2"/>
      <c r="I1748" s="8"/>
    </row>
    <row r="1749" spans="3:9" x14ac:dyDescent="0.25">
      <c r="C1749" s="3"/>
      <c r="D1749" s="3"/>
      <c r="E1749" s="2"/>
      <c r="F1749" s="2"/>
      <c r="G1749" s="2"/>
      <c r="H1749" s="2"/>
      <c r="I1749" s="8"/>
    </row>
    <row r="1750" spans="3:9" x14ac:dyDescent="0.25">
      <c r="C1750" s="3"/>
      <c r="D1750" s="3"/>
      <c r="E1750" s="2"/>
      <c r="F1750" s="2"/>
      <c r="G1750" s="2"/>
      <c r="H1750" s="2"/>
      <c r="I1750" s="8"/>
    </row>
    <row r="1751" spans="3:9" x14ac:dyDescent="0.25">
      <c r="C1751" s="3"/>
      <c r="D1751" s="3"/>
      <c r="E1751" s="2"/>
      <c r="F1751" s="2"/>
      <c r="G1751" s="2"/>
      <c r="H1751" s="2"/>
      <c r="I1751" s="8"/>
    </row>
    <row r="1752" spans="3:9" x14ac:dyDescent="0.25">
      <c r="C1752" s="3"/>
      <c r="D1752" s="3"/>
      <c r="E1752" s="2"/>
      <c r="F1752" s="2"/>
      <c r="G1752" s="2"/>
      <c r="H1752" s="2"/>
      <c r="I1752" s="8"/>
    </row>
    <row r="1753" spans="3:9" x14ac:dyDescent="0.25">
      <c r="C1753" s="3"/>
      <c r="D1753" s="3"/>
      <c r="E1753" s="2"/>
      <c r="F1753" s="2"/>
      <c r="G1753" s="2"/>
      <c r="H1753" s="2"/>
      <c r="I1753" s="8"/>
    </row>
    <row r="1754" spans="3:9" x14ac:dyDescent="0.25">
      <c r="C1754" s="3"/>
      <c r="D1754" s="3"/>
      <c r="E1754" s="2"/>
      <c r="F1754" s="2"/>
      <c r="G1754" s="2"/>
      <c r="H1754" s="2"/>
      <c r="I1754" s="8"/>
    </row>
    <row r="1755" spans="3:9" x14ac:dyDescent="0.25">
      <c r="C1755" s="3"/>
      <c r="D1755" s="3"/>
      <c r="E1755" s="2"/>
      <c r="F1755" s="2"/>
      <c r="G1755" s="2"/>
      <c r="H1755" s="2"/>
      <c r="I1755" s="8"/>
    </row>
    <row r="1756" spans="3:9" x14ac:dyDescent="0.25">
      <c r="C1756" s="3"/>
      <c r="D1756" s="3"/>
      <c r="E1756" s="2"/>
      <c r="F1756" s="2"/>
      <c r="G1756" s="2"/>
      <c r="H1756" s="2"/>
      <c r="I1756" s="8"/>
    </row>
    <row r="1757" spans="3:9" x14ac:dyDescent="0.25">
      <c r="C1757" s="3"/>
      <c r="D1757" s="3"/>
      <c r="E1757" s="2"/>
      <c r="F1757" s="2"/>
      <c r="G1757" s="2"/>
      <c r="H1757" s="2"/>
      <c r="I1757" s="8"/>
    </row>
    <row r="1758" spans="3:9" x14ac:dyDescent="0.25">
      <c r="C1758" s="3"/>
      <c r="D1758" s="3"/>
      <c r="E1758" s="2"/>
      <c r="F1758" s="2"/>
      <c r="G1758" s="2"/>
      <c r="H1758" s="2"/>
      <c r="I1758" s="8"/>
    </row>
    <row r="1759" spans="3:9" x14ac:dyDescent="0.25">
      <c r="C1759" s="3"/>
      <c r="D1759" s="3"/>
      <c r="E1759" s="2"/>
      <c r="F1759" s="2"/>
      <c r="G1759" s="2"/>
      <c r="H1759" s="2"/>
      <c r="I1759" s="8"/>
    </row>
    <row r="1760" spans="3:9" x14ac:dyDescent="0.25">
      <c r="C1760" s="3"/>
      <c r="D1760" s="3"/>
      <c r="E1760" s="2"/>
      <c r="F1760" s="2"/>
      <c r="G1760" s="2"/>
      <c r="H1760" s="2"/>
      <c r="I1760" s="8"/>
    </row>
    <row r="1761" spans="3:9" x14ac:dyDescent="0.25">
      <c r="C1761" s="3"/>
      <c r="D1761" s="3"/>
      <c r="E1761" s="2"/>
      <c r="F1761" s="2"/>
      <c r="G1761" s="2"/>
      <c r="H1761" s="2"/>
      <c r="I1761" s="8"/>
    </row>
    <row r="1762" spans="3:9" x14ac:dyDescent="0.25">
      <c r="C1762" s="3"/>
      <c r="D1762" s="3"/>
      <c r="E1762" s="2"/>
      <c r="F1762" s="2"/>
      <c r="G1762" s="2"/>
      <c r="H1762" s="2"/>
      <c r="I1762" s="8"/>
    </row>
    <row r="1763" spans="3:9" x14ac:dyDescent="0.25">
      <c r="C1763" s="3"/>
      <c r="D1763" s="3"/>
      <c r="E1763" s="2"/>
      <c r="F1763" s="2"/>
      <c r="G1763" s="2"/>
      <c r="H1763" s="2"/>
      <c r="I1763" s="8"/>
    </row>
    <row r="1764" spans="3:9" x14ac:dyDescent="0.25">
      <c r="C1764" s="3"/>
      <c r="D1764" s="3"/>
      <c r="E1764" s="2"/>
      <c r="F1764" s="2"/>
      <c r="G1764" s="2"/>
      <c r="H1764" s="2"/>
      <c r="I1764" s="8"/>
    </row>
    <row r="1765" spans="3:9" x14ac:dyDescent="0.25">
      <c r="C1765" s="3"/>
      <c r="D1765" s="3"/>
      <c r="E1765" s="2"/>
      <c r="F1765" s="2"/>
      <c r="G1765" s="2"/>
      <c r="H1765" s="2"/>
      <c r="I1765" s="8"/>
    </row>
    <row r="1766" spans="3:9" x14ac:dyDescent="0.25">
      <c r="C1766" s="3"/>
      <c r="D1766" s="3"/>
      <c r="E1766" s="2"/>
      <c r="F1766" s="2"/>
      <c r="G1766" s="2"/>
      <c r="H1766" s="2"/>
      <c r="I1766" s="8"/>
    </row>
    <row r="1767" spans="3:9" x14ac:dyDescent="0.25">
      <c r="C1767" s="3"/>
      <c r="D1767" s="3"/>
      <c r="E1767" s="2"/>
      <c r="F1767" s="2"/>
      <c r="G1767" s="2"/>
      <c r="H1767" s="2"/>
      <c r="I1767" s="8"/>
    </row>
    <row r="1768" spans="3:9" x14ac:dyDescent="0.25">
      <c r="C1768" s="3"/>
      <c r="D1768" s="3"/>
      <c r="E1768" s="2"/>
      <c r="F1768" s="2"/>
      <c r="G1768" s="2"/>
      <c r="H1768" s="2"/>
      <c r="I1768" s="8"/>
    </row>
    <row r="1769" spans="3:9" x14ac:dyDescent="0.25">
      <c r="C1769" s="3"/>
      <c r="D1769" s="3"/>
      <c r="E1769" s="2"/>
      <c r="F1769" s="2"/>
      <c r="G1769" s="2"/>
      <c r="H1769" s="2"/>
      <c r="I1769" s="8"/>
    </row>
    <row r="1770" spans="3:9" x14ac:dyDescent="0.25">
      <c r="C1770" s="3"/>
      <c r="D1770" s="3"/>
      <c r="E1770" s="2"/>
      <c r="F1770" s="2"/>
      <c r="G1770" s="2"/>
      <c r="H1770" s="2"/>
      <c r="I1770" s="8"/>
    </row>
    <row r="1771" spans="3:9" x14ac:dyDescent="0.25">
      <c r="C1771" s="3"/>
      <c r="D1771" s="3"/>
      <c r="E1771" s="2"/>
      <c r="F1771" s="2"/>
      <c r="G1771" s="2"/>
      <c r="H1771" s="2"/>
      <c r="I1771" s="8"/>
    </row>
    <row r="1772" spans="3:9" x14ac:dyDescent="0.25">
      <c r="C1772" s="3"/>
      <c r="D1772" s="3"/>
      <c r="E1772" s="2"/>
      <c r="F1772" s="2"/>
      <c r="G1772" s="2"/>
      <c r="H1772" s="2"/>
      <c r="I1772" s="8"/>
    </row>
    <row r="1773" spans="3:9" x14ac:dyDescent="0.25">
      <c r="C1773" s="3"/>
      <c r="D1773" s="3"/>
      <c r="E1773" s="2"/>
      <c r="F1773" s="2"/>
      <c r="G1773" s="2"/>
      <c r="H1773" s="2"/>
      <c r="I1773" s="8"/>
    </row>
    <row r="1774" spans="3:9" x14ac:dyDescent="0.25">
      <c r="C1774" s="3"/>
      <c r="D1774" s="3"/>
      <c r="E1774" s="2"/>
      <c r="F1774" s="2"/>
      <c r="G1774" s="2"/>
      <c r="H1774" s="2"/>
      <c r="I1774" s="8"/>
    </row>
    <row r="1775" spans="3:9" x14ac:dyDescent="0.25">
      <c r="C1775" s="3"/>
      <c r="D1775" s="3"/>
      <c r="E1775" s="2"/>
      <c r="F1775" s="2"/>
      <c r="G1775" s="2"/>
      <c r="H1775" s="2"/>
      <c r="I1775" s="8"/>
    </row>
    <row r="1776" spans="3:9" x14ac:dyDescent="0.25">
      <c r="C1776" s="3"/>
      <c r="D1776" s="3"/>
      <c r="E1776" s="2"/>
      <c r="F1776" s="2"/>
      <c r="G1776" s="2"/>
      <c r="H1776" s="2"/>
      <c r="I1776" s="8"/>
    </row>
    <row r="1777" spans="3:9" x14ac:dyDescent="0.25">
      <c r="C1777" s="3"/>
      <c r="D1777" s="3"/>
      <c r="E1777" s="2"/>
      <c r="F1777" s="2"/>
      <c r="G1777" s="2"/>
      <c r="H1777" s="2"/>
      <c r="I1777" s="8"/>
    </row>
    <row r="1778" spans="3:9" x14ac:dyDescent="0.25">
      <c r="C1778" s="3"/>
      <c r="D1778" s="3"/>
      <c r="E1778" s="2"/>
      <c r="F1778" s="2"/>
      <c r="G1778" s="2"/>
      <c r="H1778" s="2"/>
      <c r="I1778" s="8"/>
    </row>
    <row r="1779" spans="3:9" x14ac:dyDescent="0.25">
      <c r="C1779" s="3"/>
      <c r="D1779" s="3"/>
      <c r="E1779" s="2"/>
      <c r="F1779" s="2"/>
      <c r="G1779" s="2"/>
      <c r="H1779" s="2"/>
      <c r="I1779" s="8"/>
    </row>
    <row r="1780" spans="3:9" x14ac:dyDescent="0.25">
      <c r="C1780" s="3"/>
      <c r="D1780" s="3"/>
      <c r="E1780" s="2"/>
      <c r="F1780" s="2"/>
      <c r="G1780" s="2"/>
      <c r="H1780" s="2"/>
      <c r="I1780" s="8"/>
    </row>
    <row r="1781" spans="3:9" x14ac:dyDescent="0.25">
      <c r="C1781" s="3"/>
      <c r="D1781" s="3"/>
      <c r="E1781" s="2"/>
      <c r="F1781" s="2"/>
      <c r="G1781" s="2"/>
      <c r="H1781" s="2"/>
      <c r="I1781" s="8"/>
    </row>
    <row r="1782" spans="3:9" x14ac:dyDescent="0.25">
      <c r="C1782" s="3"/>
      <c r="D1782" s="3"/>
      <c r="E1782" s="2"/>
      <c r="F1782" s="2"/>
      <c r="G1782" s="2"/>
      <c r="H1782" s="2"/>
      <c r="I1782" s="8"/>
    </row>
    <row r="1783" spans="3:9" x14ac:dyDescent="0.25">
      <c r="C1783" s="3"/>
      <c r="D1783" s="3"/>
      <c r="E1783" s="2"/>
      <c r="F1783" s="2"/>
      <c r="G1783" s="2"/>
      <c r="H1783" s="2"/>
      <c r="I1783" s="8"/>
    </row>
    <row r="1784" spans="3:9" x14ac:dyDescent="0.25">
      <c r="C1784" s="3"/>
      <c r="D1784" s="3"/>
      <c r="E1784" s="2"/>
      <c r="F1784" s="2"/>
      <c r="G1784" s="2"/>
      <c r="H1784" s="2"/>
      <c r="I1784" s="8"/>
    </row>
    <row r="1785" spans="3:9" x14ac:dyDescent="0.25">
      <c r="C1785" s="3"/>
      <c r="D1785" s="3"/>
      <c r="E1785" s="2"/>
      <c r="F1785" s="2"/>
      <c r="G1785" s="2"/>
      <c r="H1785" s="2"/>
      <c r="I1785" s="8"/>
    </row>
    <row r="1786" spans="3:9" x14ac:dyDescent="0.25">
      <c r="C1786" s="3"/>
      <c r="D1786" s="3"/>
      <c r="E1786" s="2"/>
      <c r="F1786" s="2"/>
      <c r="G1786" s="2"/>
      <c r="H1786" s="2"/>
      <c r="I1786" s="8"/>
    </row>
    <row r="1787" spans="3:9" x14ac:dyDescent="0.25">
      <c r="C1787" s="3"/>
      <c r="D1787" s="3"/>
      <c r="E1787" s="2"/>
      <c r="F1787" s="2"/>
      <c r="G1787" s="2"/>
      <c r="H1787" s="2"/>
      <c r="I1787" s="8"/>
    </row>
    <row r="1788" spans="3:9" x14ac:dyDescent="0.25">
      <c r="C1788" s="3"/>
      <c r="D1788" s="3"/>
      <c r="E1788" s="2"/>
      <c r="F1788" s="2"/>
      <c r="G1788" s="2"/>
      <c r="H1788" s="2"/>
      <c r="I1788" s="8"/>
    </row>
    <row r="1789" spans="3:9" x14ac:dyDescent="0.25">
      <c r="C1789" s="3"/>
      <c r="D1789" s="3"/>
      <c r="E1789" s="2"/>
      <c r="F1789" s="2"/>
      <c r="G1789" s="2"/>
      <c r="H1789" s="2"/>
      <c r="I1789" s="8"/>
    </row>
    <row r="1790" spans="3:9" x14ac:dyDescent="0.25">
      <c r="C1790" s="3"/>
      <c r="D1790" s="3"/>
      <c r="E1790" s="2"/>
      <c r="F1790" s="2"/>
      <c r="G1790" s="2"/>
      <c r="H1790" s="2"/>
      <c r="I1790" s="8"/>
    </row>
    <row r="1791" spans="3:9" x14ac:dyDescent="0.25">
      <c r="C1791" s="3"/>
      <c r="D1791" s="3"/>
      <c r="E1791" s="2"/>
      <c r="F1791" s="2"/>
      <c r="G1791" s="2"/>
      <c r="H1791" s="2"/>
      <c r="I1791" s="8"/>
    </row>
    <row r="1792" spans="3:9" x14ac:dyDescent="0.25">
      <c r="C1792" s="3"/>
      <c r="D1792" s="3"/>
      <c r="E1792" s="2"/>
      <c r="F1792" s="2"/>
      <c r="G1792" s="2"/>
      <c r="H1792" s="2"/>
      <c r="I1792" s="8"/>
    </row>
    <row r="1793" spans="3:9" x14ac:dyDescent="0.25">
      <c r="C1793" s="3"/>
      <c r="D1793" s="3"/>
      <c r="E1793" s="2"/>
      <c r="F1793" s="2"/>
      <c r="G1793" s="2"/>
      <c r="H1793" s="2"/>
      <c r="I1793" s="8"/>
    </row>
    <row r="1794" spans="3:9" x14ac:dyDescent="0.25">
      <c r="C1794" s="3"/>
      <c r="D1794" s="3"/>
      <c r="E1794" s="2"/>
      <c r="F1794" s="2"/>
      <c r="G1794" s="2"/>
      <c r="H1794" s="2"/>
      <c r="I1794" s="8"/>
    </row>
    <row r="1795" spans="3:9" x14ac:dyDescent="0.25">
      <c r="C1795" s="3"/>
      <c r="D1795" s="3"/>
      <c r="E1795" s="2"/>
      <c r="F1795" s="2"/>
      <c r="G1795" s="2"/>
      <c r="H1795" s="2"/>
      <c r="I1795" s="8"/>
    </row>
    <row r="1796" spans="3:9" x14ac:dyDescent="0.25">
      <c r="C1796" s="3"/>
      <c r="D1796" s="3"/>
      <c r="E1796" s="2"/>
      <c r="F1796" s="2"/>
      <c r="G1796" s="2"/>
      <c r="H1796" s="2"/>
      <c r="I1796" s="8"/>
    </row>
    <row r="1797" spans="3:9" x14ac:dyDescent="0.25">
      <c r="C1797" s="3"/>
      <c r="D1797" s="3"/>
      <c r="E1797" s="2"/>
      <c r="F1797" s="2"/>
      <c r="G1797" s="2"/>
      <c r="H1797" s="2"/>
      <c r="I1797" s="8"/>
    </row>
    <row r="1798" spans="3:9" x14ac:dyDescent="0.25">
      <c r="C1798" s="3"/>
      <c r="D1798" s="3"/>
      <c r="E1798" s="2"/>
      <c r="F1798" s="2"/>
      <c r="G1798" s="2"/>
      <c r="H1798" s="2"/>
      <c r="I1798" s="8"/>
    </row>
    <row r="1799" spans="3:9" x14ac:dyDescent="0.25">
      <c r="C1799" s="3"/>
      <c r="D1799" s="3"/>
      <c r="E1799" s="2"/>
      <c r="F1799" s="2"/>
      <c r="G1799" s="2"/>
      <c r="H1799" s="2"/>
      <c r="I1799" s="8"/>
    </row>
    <row r="1800" spans="3:9" x14ac:dyDescent="0.25">
      <c r="C1800" s="3"/>
      <c r="D1800" s="3"/>
      <c r="E1800" s="2"/>
      <c r="F1800" s="2"/>
      <c r="G1800" s="2"/>
      <c r="H1800" s="2"/>
      <c r="I1800" s="8"/>
    </row>
    <row r="1801" spans="3:9" x14ac:dyDescent="0.25">
      <c r="C1801" s="3"/>
      <c r="D1801" s="3"/>
      <c r="E1801" s="2"/>
      <c r="F1801" s="2"/>
      <c r="G1801" s="2"/>
      <c r="H1801" s="2"/>
      <c r="I1801" s="8"/>
    </row>
    <row r="1802" spans="3:9" x14ac:dyDescent="0.25">
      <c r="C1802" s="3"/>
      <c r="D1802" s="3"/>
      <c r="E1802" s="2"/>
      <c r="F1802" s="2"/>
      <c r="G1802" s="2"/>
      <c r="H1802" s="2"/>
      <c r="I1802" s="8"/>
    </row>
    <row r="1803" spans="3:9" x14ac:dyDescent="0.25">
      <c r="C1803" s="3"/>
      <c r="D1803" s="3"/>
      <c r="E1803" s="2"/>
      <c r="F1803" s="2"/>
      <c r="G1803" s="2"/>
      <c r="H1803" s="2"/>
      <c r="I1803" s="8"/>
    </row>
    <row r="1804" spans="3:9" x14ac:dyDescent="0.25">
      <c r="C1804" s="3"/>
      <c r="D1804" s="3"/>
      <c r="E1804" s="2"/>
      <c r="F1804" s="2"/>
      <c r="G1804" s="2"/>
      <c r="H1804" s="2"/>
      <c r="I1804" s="8"/>
    </row>
    <row r="1805" spans="3:9" x14ac:dyDescent="0.25">
      <c r="C1805" s="3"/>
      <c r="D1805" s="3"/>
      <c r="E1805" s="2"/>
      <c r="F1805" s="2"/>
      <c r="G1805" s="2"/>
      <c r="H1805" s="2"/>
      <c r="I1805" s="8"/>
    </row>
    <row r="1806" spans="3:9" x14ac:dyDescent="0.25">
      <c r="C1806" s="3"/>
      <c r="D1806" s="3"/>
      <c r="E1806" s="2"/>
      <c r="F1806" s="2"/>
      <c r="G1806" s="2"/>
      <c r="H1806" s="2"/>
      <c r="I1806" s="8"/>
    </row>
    <row r="1807" spans="3:9" x14ac:dyDescent="0.25">
      <c r="C1807" s="3"/>
      <c r="D1807" s="3"/>
      <c r="E1807" s="2"/>
      <c r="F1807" s="2"/>
      <c r="G1807" s="2"/>
      <c r="H1807" s="2"/>
      <c r="I1807" s="8"/>
    </row>
    <row r="1808" spans="3:9" x14ac:dyDescent="0.25">
      <c r="C1808" s="3"/>
      <c r="D1808" s="3"/>
      <c r="E1808" s="2"/>
      <c r="F1808" s="2"/>
      <c r="G1808" s="2"/>
      <c r="H1808" s="2"/>
      <c r="I1808" s="8"/>
    </row>
    <row r="1809" spans="3:9" x14ac:dyDescent="0.25">
      <c r="C1809" s="3"/>
      <c r="D1809" s="3"/>
      <c r="E1809" s="2"/>
      <c r="F1809" s="2"/>
      <c r="G1809" s="2"/>
      <c r="H1809" s="2"/>
      <c r="I1809" s="8"/>
    </row>
    <row r="1810" spans="3:9" x14ac:dyDescent="0.25">
      <c r="C1810" s="3"/>
      <c r="D1810" s="3"/>
      <c r="E1810" s="2"/>
      <c r="F1810" s="2"/>
      <c r="G1810" s="2"/>
      <c r="H1810" s="2"/>
      <c r="I1810" s="8"/>
    </row>
    <row r="1811" spans="3:9" x14ac:dyDescent="0.25">
      <c r="C1811" s="3"/>
      <c r="D1811" s="3"/>
      <c r="E1811" s="2"/>
      <c r="F1811" s="2"/>
      <c r="G1811" s="2"/>
      <c r="H1811" s="2"/>
      <c r="I1811" s="8"/>
    </row>
    <row r="1812" spans="3:9" x14ac:dyDescent="0.25">
      <c r="C1812" s="3"/>
      <c r="D1812" s="3"/>
      <c r="E1812" s="2"/>
      <c r="F1812" s="2"/>
      <c r="G1812" s="2"/>
      <c r="H1812" s="2"/>
      <c r="I1812" s="8"/>
    </row>
    <row r="1813" spans="3:9" x14ac:dyDescent="0.25">
      <c r="C1813" s="3"/>
      <c r="D1813" s="3"/>
      <c r="E1813" s="2"/>
      <c r="F1813" s="2"/>
      <c r="G1813" s="2"/>
      <c r="H1813" s="2"/>
      <c r="I1813" s="8"/>
    </row>
    <row r="1814" spans="3:9" x14ac:dyDescent="0.25">
      <c r="C1814" s="3"/>
      <c r="D1814" s="3"/>
      <c r="E1814" s="2"/>
      <c r="F1814" s="2"/>
      <c r="G1814" s="2"/>
      <c r="H1814" s="2"/>
      <c r="I1814" s="8"/>
    </row>
    <row r="1815" spans="3:9" x14ac:dyDescent="0.25">
      <c r="C1815" s="3"/>
      <c r="D1815" s="3"/>
      <c r="E1815" s="2"/>
      <c r="F1815" s="2"/>
      <c r="G1815" s="2"/>
      <c r="H1815" s="2"/>
      <c r="I1815" s="8"/>
    </row>
    <row r="1816" spans="3:9" x14ac:dyDescent="0.25">
      <c r="C1816" s="3"/>
      <c r="D1816" s="3"/>
      <c r="E1816" s="2"/>
      <c r="F1816" s="2"/>
      <c r="G1816" s="2"/>
      <c r="H1816" s="2"/>
      <c r="I1816" s="8"/>
    </row>
    <row r="1817" spans="3:9" x14ac:dyDescent="0.25">
      <c r="C1817" s="3"/>
      <c r="D1817" s="3"/>
      <c r="E1817" s="2"/>
      <c r="F1817" s="2"/>
      <c r="G1817" s="2"/>
      <c r="H1817" s="2"/>
      <c r="I1817" s="8"/>
    </row>
    <row r="1818" spans="3:9" x14ac:dyDescent="0.25">
      <c r="C1818" s="3"/>
      <c r="D1818" s="3"/>
      <c r="E1818" s="2"/>
      <c r="F1818" s="2"/>
      <c r="G1818" s="2"/>
      <c r="H1818" s="2"/>
      <c r="I1818" s="8"/>
    </row>
    <row r="1819" spans="3:9" x14ac:dyDescent="0.25">
      <c r="C1819" s="3"/>
      <c r="D1819" s="3"/>
      <c r="E1819" s="2"/>
      <c r="F1819" s="2"/>
      <c r="G1819" s="2"/>
      <c r="H1819" s="2"/>
      <c r="I1819" s="8"/>
    </row>
    <row r="1820" spans="3:9" x14ac:dyDescent="0.25">
      <c r="C1820" s="3"/>
      <c r="D1820" s="3"/>
      <c r="E1820" s="2"/>
      <c r="F1820" s="2"/>
      <c r="G1820" s="2"/>
      <c r="H1820" s="2"/>
      <c r="I1820" s="8"/>
    </row>
    <row r="1821" spans="3:9" x14ac:dyDescent="0.25">
      <c r="C1821" s="3"/>
      <c r="D1821" s="3"/>
      <c r="E1821" s="2"/>
      <c r="F1821" s="2"/>
      <c r="G1821" s="2"/>
      <c r="H1821" s="2"/>
      <c r="I1821" s="8"/>
    </row>
    <row r="1822" spans="3:9" x14ac:dyDescent="0.25">
      <c r="C1822" s="3"/>
      <c r="D1822" s="3"/>
      <c r="E1822" s="2"/>
      <c r="F1822" s="2"/>
      <c r="G1822" s="2"/>
      <c r="H1822" s="2"/>
      <c r="I1822" s="8"/>
    </row>
    <row r="1823" spans="3:9" x14ac:dyDescent="0.25">
      <c r="C1823" s="3"/>
      <c r="D1823" s="3"/>
      <c r="E1823" s="2"/>
      <c r="F1823" s="2"/>
      <c r="G1823" s="2"/>
      <c r="H1823" s="2"/>
      <c r="I1823" s="8"/>
    </row>
    <row r="1824" spans="3:9" x14ac:dyDescent="0.25">
      <c r="C1824" s="3"/>
      <c r="D1824" s="3"/>
      <c r="E1824" s="2"/>
      <c r="F1824" s="2"/>
      <c r="G1824" s="2"/>
      <c r="H1824" s="2"/>
      <c r="I1824" s="8"/>
    </row>
    <row r="1825" spans="3:9" x14ac:dyDescent="0.25">
      <c r="C1825" s="3"/>
      <c r="D1825" s="3"/>
      <c r="E1825" s="2"/>
      <c r="F1825" s="2"/>
      <c r="G1825" s="2"/>
      <c r="H1825" s="2"/>
      <c r="I1825" s="8"/>
    </row>
    <row r="1826" spans="3:9" x14ac:dyDescent="0.25">
      <c r="C1826" s="3"/>
      <c r="D1826" s="3"/>
      <c r="E1826" s="2"/>
      <c r="F1826" s="2"/>
      <c r="G1826" s="2"/>
      <c r="H1826" s="2"/>
      <c r="I1826" s="8"/>
    </row>
    <row r="1827" spans="3:9" x14ac:dyDescent="0.25">
      <c r="C1827" s="3"/>
      <c r="D1827" s="3"/>
      <c r="E1827" s="2"/>
      <c r="F1827" s="2"/>
      <c r="G1827" s="2"/>
      <c r="H1827" s="2"/>
      <c r="I1827" s="8"/>
    </row>
    <row r="1828" spans="3:9" x14ac:dyDescent="0.25">
      <c r="C1828" s="3"/>
      <c r="D1828" s="3"/>
      <c r="E1828" s="2"/>
      <c r="F1828" s="2"/>
      <c r="G1828" s="2"/>
      <c r="H1828" s="2"/>
      <c r="I1828" s="8"/>
    </row>
    <row r="1829" spans="3:9" x14ac:dyDescent="0.25">
      <c r="C1829" s="3"/>
      <c r="D1829" s="3"/>
      <c r="E1829" s="2"/>
      <c r="F1829" s="2"/>
      <c r="G1829" s="2"/>
      <c r="H1829" s="2"/>
      <c r="I1829" s="8"/>
    </row>
    <row r="1830" spans="3:9" x14ac:dyDescent="0.25">
      <c r="C1830" s="3"/>
      <c r="D1830" s="3"/>
      <c r="E1830" s="2"/>
      <c r="F1830" s="2"/>
      <c r="G1830" s="2"/>
      <c r="H1830" s="2"/>
      <c r="I1830" s="8"/>
    </row>
    <row r="1831" spans="3:9" x14ac:dyDescent="0.25">
      <c r="C1831" s="3"/>
      <c r="D1831" s="3"/>
      <c r="E1831" s="2"/>
      <c r="F1831" s="2"/>
      <c r="G1831" s="2"/>
      <c r="H1831" s="2"/>
      <c r="I1831" s="8"/>
    </row>
    <row r="1832" spans="3:9" x14ac:dyDescent="0.25">
      <c r="C1832" s="3"/>
      <c r="D1832" s="3"/>
      <c r="E1832" s="2"/>
      <c r="F1832" s="2"/>
      <c r="G1832" s="2"/>
      <c r="H1832" s="2"/>
      <c r="I1832" s="8"/>
    </row>
    <row r="1833" spans="3:9" x14ac:dyDescent="0.25">
      <c r="C1833" s="3"/>
      <c r="D1833" s="3"/>
      <c r="E1833" s="2"/>
      <c r="F1833" s="2"/>
      <c r="G1833" s="2"/>
      <c r="H1833" s="2"/>
      <c r="I1833" s="8"/>
    </row>
    <row r="1834" spans="3:9" x14ac:dyDescent="0.25">
      <c r="C1834" s="3"/>
      <c r="D1834" s="3"/>
      <c r="E1834" s="2"/>
      <c r="F1834" s="2"/>
      <c r="G1834" s="2"/>
      <c r="H1834" s="2"/>
      <c r="I1834" s="8"/>
    </row>
    <row r="1835" spans="3:9" x14ac:dyDescent="0.25">
      <c r="C1835" s="3"/>
      <c r="D1835" s="3"/>
      <c r="E1835" s="2"/>
      <c r="F1835" s="2"/>
      <c r="G1835" s="2"/>
      <c r="H1835" s="2"/>
      <c r="I1835" s="8"/>
    </row>
    <row r="1836" spans="3:9" x14ac:dyDescent="0.25">
      <c r="C1836" s="3"/>
      <c r="D1836" s="3"/>
      <c r="E1836" s="2"/>
      <c r="F1836" s="2"/>
      <c r="G1836" s="2"/>
      <c r="H1836" s="2"/>
      <c r="I1836" s="8"/>
    </row>
    <row r="1837" spans="3:9" x14ac:dyDescent="0.25">
      <c r="C1837" s="3"/>
      <c r="D1837" s="3"/>
      <c r="E1837" s="2"/>
      <c r="F1837" s="2"/>
      <c r="G1837" s="2"/>
      <c r="H1837" s="2"/>
      <c r="I1837" s="8"/>
    </row>
    <row r="1838" spans="3:9" x14ac:dyDescent="0.25">
      <c r="C1838" s="3"/>
      <c r="D1838" s="3"/>
      <c r="E1838" s="2"/>
      <c r="F1838" s="2"/>
      <c r="G1838" s="2"/>
      <c r="H1838" s="2"/>
      <c r="I1838" s="8"/>
    </row>
    <row r="1839" spans="3:9" x14ac:dyDescent="0.25">
      <c r="C1839" s="3"/>
      <c r="D1839" s="3"/>
      <c r="E1839" s="2"/>
      <c r="F1839" s="2"/>
      <c r="G1839" s="2"/>
      <c r="H1839" s="2"/>
      <c r="I1839" s="8"/>
    </row>
    <row r="1840" spans="3:9" x14ac:dyDescent="0.25">
      <c r="C1840" s="3"/>
      <c r="D1840" s="3"/>
      <c r="E1840" s="2"/>
      <c r="F1840" s="2"/>
      <c r="G1840" s="2"/>
      <c r="H1840" s="2"/>
      <c r="I1840" s="8"/>
    </row>
    <row r="1841" spans="3:9" x14ac:dyDescent="0.25">
      <c r="C1841" s="3"/>
      <c r="D1841" s="3"/>
      <c r="E1841" s="2"/>
      <c r="F1841" s="2"/>
      <c r="G1841" s="2"/>
      <c r="H1841" s="2"/>
      <c r="I1841" s="8"/>
    </row>
    <row r="1842" spans="3:9" x14ac:dyDescent="0.25">
      <c r="C1842" s="3"/>
      <c r="D1842" s="3"/>
      <c r="E1842" s="2"/>
      <c r="F1842" s="2"/>
      <c r="G1842" s="2"/>
      <c r="H1842" s="2"/>
      <c r="I1842" s="8"/>
    </row>
    <row r="1843" spans="3:9" x14ac:dyDescent="0.25">
      <c r="C1843" s="3"/>
      <c r="D1843" s="3"/>
      <c r="E1843" s="2"/>
      <c r="F1843" s="2"/>
      <c r="G1843" s="2"/>
      <c r="H1843" s="2"/>
      <c r="I1843" s="8"/>
    </row>
    <row r="1844" spans="3:9" x14ac:dyDescent="0.25">
      <c r="C1844" s="3"/>
      <c r="D1844" s="3"/>
      <c r="E1844" s="2"/>
      <c r="F1844" s="2"/>
      <c r="G1844" s="2"/>
      <c r="H1844" s="2"/>
      <c r="I1844" s="8"/>
    </row>
    <row r="1845" spans="3:9" x14ac:dyDescent="0.25">
      <c r="C1845" s="3"/>
      <c r="D1845" s="3"/>
      <c r="E1845" s="2"/>
      <c r="F1845" s="2"/>
      <c r="G1845" s="2"/>
      <c r="H1845" s="2"/>
      <c r="I1845" s="8"/>
    </row>
    <row r="1846" spans="3:9" x14ac:dyDescent="0.25">
      <c r="C1846" s="3"/>
      <c r="D1846" s="3"/>
      <c r="E1846" s="2"/>
      <c r="F1846" s="2"/>
      <c r="G1846" s="2"/>
      <c r="H1846" s="2"/>
      <c r="I1846" s="8"/>
    </row>
    <row r="1847" spans="3:9" x14ac:dyDescent="0.25">
      <c r="C1847" s="3"/>
      <c r="D1847" s="3"/>
      <c r="E1847" s="2"/>
      <c r="F1847" s="2"/>
      <c r="G1847" s="2"/>
      <c r="H1847" s="2"/>
      <c r="I1847" s="8"/>
    </row>
    <row r="1848" spans="3:9" x14ac:dyDescent="0.25">
      <c r="C1848" s="3"/>
      <c r="D1848" s="3"/>
      <c r="E1848" s="2"/>
      <c r="F1848" s="2"/>
      <c r="G1848" s="2"/>
      <c r="H1848" s="2"/>
      <c r="I1848" s="8"/>
    </row>
    <row r="1849" spans="3:9" x14ac:dyDescent="0.25">
      <c r="C1849" s="3"/>
      <c r="D1849" s="3"/>
      <c r="E1849" s="2"/>
      <c r="F1849" s="2"/>
      <c r="G1849" s="2"/>
      <c r="H1849" s="2"/>
      <c r="I1849" s="8"/>
    </row>
    <row r="1850" spans="3:9" x14ac:dyDescent="0.25">
      <c r="C1850" s="3"/>
      <c r="D1850" s="3"/>
      <c r="E1850" s="2"/>
      <c r="F1850" s="2"/>
      <c r="G1850" s="2"/>
      <c r="H1850" s="2"/>
      <c r="I1850" s="8"/>
    </row>
    <row r="1851" spans="3:9" x14ac:dyDescent="0.25">
      <c r="C1851" s="3"/>
      <c r="D1851" s="3"/>
      <c r="E1851" s="2"/>
      <c r="F1851" s="2"/>
      <c r="G1851" s="2"/>
      <c r="H1851" s="2"/>
      <c r="I1851" s="8"/>
    </row>
    <row r="1852" spans="3:9" x14ac:dyDescent="0.25">
      <c r="C1852" s="3"/>
      <c r="D1852" s="3"/>
      <c r="E1852" s="2"/>
      <c r="F1852" s="2"/>
      <c r="G1852" s="2"/>
      <c r="H1852" s="2"/>
      <c r="I1852" s="8"/>
    </row>
    <row r="1853" spans="3:9" x14ac:dyDescent="0.25">
      <c r="C1853" s="3"/>
      <c r="D1853" s="3"/>
      <c r="E1853" s="2"/>
      <c r="F1853" s="2"/>
      <c r="G1853" s="2"/>
      <c r="H1853" s="2"/>
      <c r="I1853" s="8"/>
    </row>
    <row r="1854" spans="3:9" x14ac:dyDescent="0.25">
      <c r="C1854" s="3"/>
      <c r="D1854" s="3"/>
      <c r="E1854" s="2"/>
      <c r="F1854" s="2"/>
      <c r="G1854" s="2"/>
      <c r="H1854" s="2"/>
      <c r="I1854" s="8"/>
    </row>
    <row r="1855" spans="3:9" x14ac:dyDescent="0.25">
      <c r="C1855" s="3"/>
      <c r="D1855" s="3"/>
      <c r="E1855" s="2"/>
      <c r="F1855" s="2"/>
      <c r="G1855" s="2"/>
      <c r="H1855" s="2"/>
      <c r="I1855" s="8"/>
    </row>
    <row r="1856" spans="3:9" x14ac:dyDescent="0.25">
      <c r="C1856" s="3"/>
      <c r="D1856" s="3"/>
      <c r="E1856" s="2"/>
      <c r="F1856" s="2"/>
      <c r="G1856" s="2"/>
      <c r="H1856" s="2"/>
      <c r="I1856" s="8"/>
    </row>
    <row r="1857" spans="3:9" x14ac:dyDescent="0.25">
      <c r="C1857" s="3"/>
      <c r="D1857" s="3"/>
      <c r="E1857" s="2"/>
      <c r="F1857" s="2"/>
      <c r="G1857" s="2"/>
      <c r="H1857" s="2"/>
      <c r="I1857" s="8"/>
    </row>
    <row r="1858" spans="3:9" x14ac:dyDescent="0.25">
      <c r="C1858" s="3"/>
      <c r="D1858" s="3"/>
      <c r="E1858" s="2"/>
      <c r="F1858" s="2"/>
      <c r="G1858" s="2"/>
      <c r="H1858" s="2"/>
      <c r="I1858" s="8"/>
    </row>
    <row r="1859" spans="3:9" x14ac:dyDescent="0.25">
      <c r="C1859" s="3"/>
      <c r="D1859" s="3"/>
      <c r="E1859" s="2"/>
      <c r="F1859" s="2"/>
      <c r="G1859" s="2"/>
      <c r="H1859" s="2"/>
      <c r="I1859" s="8"/>
    </row>
    <row r="1860" spans="3:9" x14ac:dyDescent="0.25">
      <c r="C1860" s="3"/>
      <c r="D1860" s="3"/>
      <c r="E1860" s="2"/>
      <c r="F1860" s="2"/>
      <c r="G1860" s="2"/>
      <c r="H1860" s="2"/>
      <c r="I1860" s="8"/>
    </row>
    <row r="1861" spans="3:9" x14ac:dyDescent="0.25">
      <c r="C1861" s="3"/>
      <c r="D1861" s="3"/>
      <c r="E1861" s="2"/>
      <c r="F1861" s="2"/>
      <c r="G1861" s="2"/>
      <c r="H1861" s="2"/>
      <c r="I1861" s="8"/>
    </row>
    <row r="1862" spans="3:9" x14ac:dyDescent="0.25">
      <c r="C1862" s="3"/>
      <c r="D1862" s="3"/>
      <c r="E1862" s="2"/>
      <c r="F1862" s="2"/>
      <c r="G1862" s="2"/>
      <c r="H1862" s="2"/>
      <c r="I1862" s="8"/>
    </row>
    <row r="1863" spans="3:9" x14ac:dyDescent="0.25">
      <c r="C1863" s="3"/>
      <c r="D1863" s="3"/>
      <c r="E1863" s="2"/>
      <c r="F1863" s="2"/>
      <c r="G1863" s="2"/>
      <c r="H1863" s="2"/>
      <c r="I1863" s="8"/>
    </row>
    <row r="1864" spans="3:9" x14ac:dyDescent="0.25">
      <c r="C1864" s="3"/>
      <c r="D1864" s="3"/>
      <c r="E1864" s="2"/>
      <c r="F1864" s="2"/>
      <c r="G1864" s="2"/>
      <c r="H1864" s="2"/>
      <c r="I1864" s="8"/>
    </row>
    <row r="1865" spans="3:9" x14ac:dyDescent="0.25">
      <c r="C1865" s="3"/>
      <c r="D1865" s="3"/>
      <c r="E1865" s="2"/>
      <c r="F1865" s="2"/>
      <c r="G1865" s="2"/>
      <c r="H1865" s="2"/>
      <c r="I1865" s="8"/>
    </row>
    <row r="1866" spans="3:9" x14ac:dyDescent="0.25">
      <c r="C1866" s="3"/>
      <c r="D1866" s="3"/>
      <c r="E1866" s="2"/>
      <c r="F1866" s="2"/>
      <c r="G1866" s="2"/>
      <c r="H1866" s="2"/>
      <c r="I1866" s="8"/>
    </row>
    <row r="1867" spans="3:9" x14ac:dyDescent="0.25">
      <c r="C1867" s="3"/>
      <c r="D1867" s="3"/>
      <c r="E1867" s="2"/>
      <c r="F1867" s="2"/>
      <c r="G1867" s="2"/>
      <c r="H1867" s="2"/>
      <c r="I1867" s="8"/>
    </row>
    <row r="1868" spans="3:9" x14ac:dyDescent="0.25">
      <c r="C1868" s="3"/>
      <c r="D1868" s="3"/>
      <c r="E1868" s="2"/>
      <c r="F1868" s="2"/>
      <c r="G1868" s="2"/>
      <c r="H1868" s="2"/>
      <c r="I1868" s="8"/>
    </row>
    <row r="1869" spans="3:9" x14ac:dyDescent="0.25">
      <c r="C1869" s="3"/>
      <c r="D1869" s="3"/>
      <c r="E1869" s="2"/>
      <c r="F1869" s="2"/>
      <c r="G1869" s="2"/>
      <c r="H1869" s="2"/>
      <c r="I1869" s="8"/>
    </row>
    <row r="1870" spans="3:9" x14ac:dyDescent="0.25">
      <c r="C1870" s="3"/>
      <c r="D1870" s="3"/>
      <c r="E1870" s="2"/>
      <c r="F1870" s="2"/>
      <c r="G1870" s="2"/>
      <c r="H1870" s="2"/>
      <c r="I1870" s="8"/>
    </row>
    <row r="1871" spans="3:9" x14ac:dyDescent="0.25">
      <c r="C1871" s="3"/>
      <c r="D1871" s="3"/>
      <c r="E1871" s="2"/>
      <c r="F1871" s="2"/>
      <c r="G1871" s="2"/>
      <c r="H1871" s="2"/>
      <c r="I1871" s="8"/>
    </row>
    <row r="1872" spans="3:9" x14ac:dyDescent="0.25">
      <c r="C1872" s="3"/>
      <c r="D1872" s="3"/>
      <c r="E1872" s="2"/>
      <c r="F1872" s="2"/>
      <c r="G1872" s="2"/>
      <c r="H1872" s="2"/>
      <c r="I1872" s="8"/>
    </row>
    <row r="1873" spans="3:9" x14ac:dyDescent="0.25">
      <c r="C1873" s="3"/>
      <c r="D1873" s="3"/>
      <c r="E1873" s="2"/>
      <c r="F1873" s="2"/>
      <c r="G1873" s="2"/>
      <c r="H1873" s="2"/>
      <c r="I1873" s="8"/>
    </row>
    <row r="1874" spans="3:9" x14ac:dyDescent="0.25">
      <c r="C1874" s="3"/>
      <c r="D1874" s="3"/>
      <c r="E1874" s="2"/>
      <c r="F1874" s="2"/>
      <c r="G1874" s="2"/>
      <c r="H1874" s="2"/>
      <c r="I1874" s="8"/>
    </row>
    <row r="1875" spans="3:9" x14ac:dyDescent="0.25">
      <c r="C1875" s="3"/>
      <c r="D1875" s="3"/>
      <c r="E1875" s="2"/>
      <c r="F1875" s="2"/>
      <c r="G1875" s="2"/>
      <c r="H1875" s="2"/>
      <c r="I1875" s="8"/>
    </row>
    <row r="1876" spans="3:9" x14ac:dyDescent="0.25">
      <c r="C1876" s="3"/>
      <c r="D1876" s="3"/>
      <c r="E1876" s="2"/>
      <c r="F1876" s="2"/>
      <c r="G1876" s="2"/>
      <c r="H1876" s="2"/>
      <c r="I1876" s="8"/>
    </row>
    <row r="1877" spans="3:9" x14ac:dyDescent="0.25">
      <c r="C1877" s="3"/>
      <c r="D1877" s="3"/>
      <c r="E1877" s="2"/>
      <c r="F1877" s="2"/>
      <c r="G1877" s="2"/>
      <c r="H1877" s="2"/>
      <c r="I1877" s="8"/>
    </row>
    <row r="1878" spans="3:9" x14ac:dyDescent="0.25">
      <c r="C1878" s="3"/>
      <c r="D1878" s="3"/>
      <c r="E1878" s="2"/>
      <c r="F1878" s="2"/>
      <c r="G1878" s="2"/>
      <c r="H1878" s="2"/>
      <c r="I1878" s="8"/>
    </row>
    <row r="1879" spans="3:9" x14ac:dyDescent="0.25">
      <c r="C1879" s="3"/>
      <c r="D1879" s="3"/>
      <c r="E1879" s="2"/>
      <c r="F1879" s="2"/>
      <c r="G1879" s="2"/>
      <c r="H1879" s="2"/>
      <c r="I1879" s="8"/>
    </row>
    <row r="1880" spans="3:9" x14ac:dyDescent="0.25">
      <c r="C1880" s="3"/>
      <c r="D1880" s="3"/>
      <c r="E1880" s="2"/>
      <c r="F1880" s="2"/>
      <c r="G1880" s="2"/>
      <c r="H1880" s="2"/>
      <c r="I1880" s="8"/>
    </row>
    <row r="1881" spans="3:9" x14ac:dyDescent="0.25">
      <c r="C1881" s="3"/>
      <c r="D1881" s="3"/>
      <c r="E1881" s="2"/>
      <c r="F1881" s="2"/>
      <c r="G1881" s="2"/>
      <c r="H1881" s="2"/>
      <c r="I1881" s="8"/>
    </row>
    <row r="1882" spans="3:9" x14ac:dyDescent="0.25">
      <c r="C1882" s="3"/>
      <c r="D1882" s="3"/>
      <c r="E1882" s="2"/>
      <c r="F1882" s="2"/>
      <c r="G1882" s="2"/>
      <c r="H1882" s="2"/>
      <c r="I1882" s="8"/>
    </row>
    <row r="1883" spans="3:9" x14ac:dyDescent="0.25">
      <c r="C1883" s="3"/>
      <c r="D1883" s="3"/>
      <c r="E1883" s="2"/>
      <c r="F1883" s="2"/>
      <c r="G1883" s="2"/>
      <c r="H1883" s="2"/>
      <c r="I1883" s="8"/>
    </row>
    <row r="1884" spans="3:9" x14ac:dyDescent="0.25">
      <c r="C1884" s="3"/>
      <c r="D1884" s="3"/>
      <c r="E1884" s="2"/>
      <c r="F1884" s="2"/>
      <c r="G1884" s="2"/>
      <c r="H1884" s="2"/>
      <c r="I1884" s="8"/>
    </row>
    <row r="1885" spans="3:9" x14ac:dyDescent="0.25">
      <c r="C1885" s="3"/>
      <c r="D1885" s="3"/>
      <c r="E1885" s="2"/>
      <c r="F1885" s="2"/>
      <c r="G1885" s="2"/>
      <c r="H1885" s="2"/>
      <c r="I1885" s="8"/>
    </row>
    <row r="1886" spans="3:9" x14ac:dyDescent="0.25">
      <c r="C1886" s="3"/>
      <c r="D1886" s="3"/>
      <c r="E1886" s="2"/>
      <c r="F1886" s="2"/>
      <c r="G1886" s="2"/>
      <c r="H1886" s="2"/>
      <c r="I1886" s="8"/>
    </row>
    <row r="1887" spans="3:9" x14ac:dyDescent="0.25">
      <c r="C1887" s="3"/>
      <c r="D1887" s="3"/>
      <c r="E1887" s="2"/>
      <c r="F1887" s="2"/>
      <c r="G1887" s="2"/>
      <c r="H1887" s="2"/>
      <c r="I1887" s="8"/>
    </row>
    <row r="1888" spans="3:9" x14ac:dyDescent="0.25">
      <c r="C1888" s="3"/>
      <c r="D1888" s="3"/>
      <c r="E1888" s="2"/>
      <c r="F1888" s="2"/>
      <c r="G1888" s="2"/>
      <c r="H1888" s="2"/>
      <c r="I1888" s="8"/>
    </row>
    <row r="1889" spans="3:9" x14ac:dyDescent="0.25">
      <c r="C1889" s="3"/>
      <c r="D1889" s="3"/>
      <c r="E1889" s="2"/>
      <c r="F1889" s="2"/>
      <c r="G1889" s="2"/>
      <c r="H1889" s="2"/>
      <c r="I1889" s="8"/>
    </row>
    <row r="1890" spans="3:9" x14ac:dyDescent="0.25">
      <c r="C1890" s="3"/>
      <c r="D1890" s="3"/>
      <c r="E1890" s="2"/>
      <c r="F1890" s="2"/>
      <c r="G1890" s="2"/>
      <c r="H1890" s="2"/>
      <c r="I1890" s="8"/>
    </row>
    <row r="1891" spans="3:9" x14ac:dyDescent="0.25">
      <c r="C1891" s="3"/>
      <c r="D1891" s="3"/>
      <c r="E1891" s="2"/>
      <c r="F1891" s="2"/>
      <c r="G1891" s="2"/>
      <c r="H1891" s="2"/>
      <c r="I1891" s="8"/>
    </row>
    <row r="1892" spans="3:9" x14ac:dyDescent="0.25">
      <c r="C1892" s="3"/>
      <c r="D1892" s="3"/>
      <c r="E1892" s="2"/>
      <c r="F1892" s="2"/>
      <c r="G1892" s="2"/>
      <c r="H1892" s="2"/>
      <c r="I1892" s="8"/>
    </row>
    <row r="1893" spans="3:9" x14ac:dyDescent="0.25">
      <c r="C1893" s="3"/>
      <c r="D1893" s="3"/>
      <c r="E1893" s="2"/>
      <c r="F1893" s="2"/>
      <c r="G1893" s="2"/>
      <c r="H1893" s="2"/>
      <c r="I1893" s="8"/>
    </row>
    <row r="1894" spans="3:9" x14ac:dyDescent="0.25">
      <c r="C1894" s="3"/>
      <c r="D1894" s="3"/>
      <c r="E1894" s="2"/>
      <c r="F1894" s="2"/>
      <c r="G1894" s="2"/>
      <c r="H1894" s="2"/>
      <c r="I1894" s="8"/>
    </row>
    <row r="1895" spans="3:9" x14ac:dyDescent="0.25">
      <c r="C1895" s="3"/>
      <c r="D1895" s="3"/>
      <c r="E1895" s="2"/>
      <c r="F1895" s="2"/>
      <c r="G1895" s="2"/>
      <c r="H1895" s="2"/>
      <c r="I1895" s="8"/>
    </row>
    <row r="1896" spans="3:9" x14ac:dyDescent="0.25">
      <c r="C1896" s="3"/>
      <c r="D1896" s="3"/>
      <c r="E1896" s="2"/>
      <c r="F1896" s="2"/>
      <c r="G1896" s="2"/>
      <c r="H1896" s="2"/>
      <c r="I1896" s="8"/>
    </row>
    <row r="1897" spans="3:9" x14ac:dyDescent="0.25">
      <c r="C1897" s="3"/>
      <c r="D1897" s="3"/>
      <c r="E1897" s="2"/>
      <c r="F1897" s="2"/>
      <c r="G1897" s="2"/>
      <c r="H1897" s="2"/>
      <c r="I1897" s="8"/>
    </row>
    <row r="1898" spans="3:9" x14ac:dyDescent="0.25">
      <c r="C1898" s="3"/>
      <c r="D1898" s="3"/>
      <c r="E1898" s="2"/>
      <c r="F1898" s="2"/>
      <c r="G1898" s="2"/>
      <c r="H1898" s="2"/>
      <c r="I1898" s="8"/>
    </row>
    <row r="1899" spans="3:9" x14ac:dyDescent="0.25">
      <c r="C1899" s="3"/>
      <c r="D1899" s="3"/>
      <c r="E1899" s="2"/>
      <c r="F1899" s="2"/>
      <c r="G1899" s="2"/>
      <c r="H1899" s="2"/>
      <c r="I1899" s="8"/>
    </row>
    <row r="1900" spans="3:9" x14ac:dyDescent="0.25">
      <c r="C1900" s="3"/>
      <c r="D1900" s="3"/>
      <c r="E1900" s="2"/>
      <c r="F1900" s="2"/>
      <c r="G1900" s="2"/>
      <c r="H1900" s="2"/>
      <c r="I1900" s="8"/>
    </row>
    <row r="1901" spans="3:9" x14ac:dyDescent="0.25">
      <c r="C1901" s="3"/>
      <c r="D1901" s="3"/>
      <c r="E1901" s="2"/>
      <c r="F1901" s="2"/>
      <c r="G1901" s="2"/>
      <c r="H1901" s="2"/>
      <c r="I1901" s="8"/>
    </row>
    <row r="1902" spans="3:9" x14ac:dyDescent="0.25">
      <c r="C1902" s="3"/>
      <c r="D1902" s="3"/>
      <c r="E1902" s="2"/>
      <c r="F1902" s="2"/>
      <c r="G1902" s="2"/>
      <c r="H1902" s="2"/>
      <c r="I1902" s="8"/>
    </row>
    <row r="1903" spans="3:9" x14ac:dyDescent="0.25">
      <c r="C1903" s="3"/>
      <c r="D1903" s="3"/>
      <c r="E1903" s="2"/>
      <c r="F1903" s="2"/>
      <c r="G1903" s="2"/>
      <c r="H1903" s="2"/>
      <c r="I1903" s="8"/>
    </row>
    <row r="1904" spans="3:9" x14ac:dyDescent="0.25">
      <c r="C1904" s="3"/>
      <c r="D1904" s="3"/>
      <c r="E1904" s="2"/>
      <c r="F1904" s="2"/>
      <c r="G1904" s="2"/>
      <c r="H1904" s="2"/>
      <c r="I1904" s="8"/>
    </row>
    <row r="1905" spans="3:9" x14ac:dyDescent="0.25">
      <c r="C1905" s="3"/>
      <c r="D1905" s="3"/>
      <c r="E1905" s="2"/>
      <c r="F1905" s="2"/>
      <c r="G1905" s="2"/>
      <c r="H1905" s="2"/>
      <c r="I1905" s="8"/>
    </row>
    <row r="1906" spans="3:9" x14ac:dyDescent="0.25">
      <c r="C1906" s="3"/>
      <c r="D1906" s="3"/>
      <c r="E1906" s="2"/>
      <c r="F1906" s="2"/>
      <c r="G1906" s="2"/>
      <c r="H1906" s="2"/>
      <c r="I1906" s="8"/>
    </row>
    <row r="1907" spans="3:9" x14ac:dyDescent="0.25">
      <c r="C1907" s="3"/>
      <c r="D1907" s="3"/>
      <c r="E1907" s="2"/>
      <c r="F1907" s="2"/>
      <c r="G1907" s="2"/>
      <c r="H1907" s="2"/>
      <c r="I1907" s="8"/>
    </row>
    <row r="1908" spans="3:9" x14ac:dyDescent="0.25">
      <c r="C1908" s="3"/>
      <c r="D1908" s="3"/>
      <c r="E1908" s="2"/>
      <c r="F1908" s="2"/>
      <c r="G1908" s="2"/>
      <c r="H1908" s="2"/>
      <c r="I1908" s="8"/>
    </row>
    <row r="1909" spans="3:9" x14ac:dyDescent="0.25">
      <c r="C1909" s="3"/>
      <c r="D1909" s="3"/>
      <c r="E1909" s="2"/>
      <c r="F1909" s="2"/>
      <c r="G1909" s="2"/>
      <c r="H1909" s="2"/>
      <c r="I1909" s="8"/>
    </row>
    <row r="1910" spans="3:9" x14ac:dyDescent="0.25">
      <c r="C1910" s="3"/>
      <c r="D1910" s="3"/>
      <c r="E1910" s="2"/>
      <c r="F1910" s="2"/>
      <c r="G1910" s="2"/>
      <c r="H1910" s="2"/>
      <c r="I1910" s="8"/>
    </row>
    <row r="1911" spans="3:9" x14ac:dyDescent="0.25">
      <c r="C1911" s="3"/>
      <c r="D1911" s="3"/>
      <c r="E1911" s="2"/>
      <c r="F1911" s="2"/>
      <c r="G1911" s="2"/>
      <c r="H1911" s="2"/>
      <c r="I1911" s="8"/>
    </row>
    <row r="1912" spans="3:9" x14ac:dyDescent="0.25">
      <c r="C1912" s="3"/>
      <c r="D1912" s="3"/>
      <c r="E1912" s="2"/>
      <c r="F1912" s="2"/>
      <c r="G1912" s="2"/>
      <c r="H1912" s="2"/>
      <c r="I1912" s="8"/>
    </row>
    <row r="1913" spans="3:9" x14ac:dyDescent="0.25">
      <c r="C1913" s="3"/>
      <c r="D1913" s="3"/>
      <c r="E1913" s="2"/>
      <c r="F1913" s="2"/>
      <c r="G1913" s="2"/>
      <c r="H1913" s="2"/>
      <c r="I1913" s="8"/>
    </row>
    <row r="1914" spans="3:9" x14ac:dyDescent="0.25">
      <c r="C1914" s="3"/>
      <c r="D1914" s="3"/>
      <c r="E1914" s="2"/>
      <c r="F1914" s="2"/>
      <c r="G1914" s="2"/>
      <c r="H1914" s="2"/>
      <c r="I1914" s="8"/>
    </row>
    <row r="1915" spans="3:9" x14ac:dyDescent="0.25">
      <c r="C1915" s="3"/>
      <c r="D1915" s="3"/>
      <c r="E1915" s="2"/>
      <c r="F1915" s="2"/>
      <c r="G1915" s="2"/>
      <c r="H1915" s="2"/>
      <c r="I1915" s="8"/>
    </row>
    <row r="1916" spans="3:9" x14ac:dyDescent="0.25">
      <c r="C1916" s="3"/>
      <c r="D1916" s="3"/>
      <c r="E1916" s="2"/>
      <c r="F1916" s="2"/>
      <c r="G1916" s="2"/>
      <c r="H1916" s="2"/>
      <c r="I1916" s="8"/>
    </row>
    <row r="1917" spans="3:9" x14ac:dyDescent="0.25">
      <c r="C1917" s="3"/>
      <c r="D1917" s="3"/>
      <c r="E1917" s="2"/>
      <c r="F1917" s="2"/>
      <c r="G1917" s="2"/>
      <c r="H1917" s="2"/>
      <c r="I1917" s="8"/>
    </row>
    <row r="1918" spans="3:9" x14ac:dyDescent="0.25">
      <c r="C1918" s="3"/>
      <c r="D1918" s="3"/>
      <c r="E1918" s="2"/>
      <c r="F1918" s="2"/>
      <c r="G1918" s="2"/>
      <c r="H1918" s="2"/>
      <c r="I1918" s="8"/>
    </row>
    <row r="1919" spans="3:9" x14ac:dyDescent="0.25">
      <c r="C1919" s="3"/>
      <c r="D1919" s="3"/>
      <c r="E1919" s="2"/>
      <c r="F1919" s="2"/>
      <c r="G1919" s="2"/>
      <c r="H1919" s="2"/>
      <c r="I1919" s="8"/>
    </row>
    <row r="1920" spans="3:9" x14ac:dyDescent="0.25">
      <c r="C1920" s="3"/>
      <c r="D1920" s="3"/>
      <c r="E1920" s="2"/>
      <c r="F1920" s="2"/>
      <c r="G1920" s="2"/>
      <c r="H1920" s="2"/>
      <c r="I1920" s="8"/>
    </row>
    <row r="1921" spans="3:9" x14ac:dyDescent="0.25">
      <c r="C1921" s="3"/>
      <c r="D1921" s="3"/>
      <c r="E1921" s="2"/>
      <c r="F1921" s="2"/>
      <c r="G1921" s="2"/>
      <c r="H1921" s="2"/>
      <c r="I1921" s="8"/>
    </row>
    <row r="1922" spans="3:9" x14ac:dyDescent="0.25">
      <c r="C1922" s="3"/>
      <c r="D1922" s="3"/>
      <c r="E1922" s="2"/>
      <c r="F1922" s="2"/>
      <c r="G1922" s="2"/>
      <c r="H1922" s="2"/>
      <c r="I1922" s="8"/>
    </row>
    <row r="1923" spans="3:9" x14ac:dyDescent="0.25">
      <c r="C1923" s="3"/>
      <c r="D1923" s="3"/>
      <c r="E1923" s="2"/>
      <c r="F1923" s="2"/>
      <c r="G1923" s="2"/>
      <c r="H1923" s="2"/>
      <c r="I1923" s="8"/>
    </row>
    <row r="1924" spans="3:9" x14ac:dyDescent="0.25">
      <c r="C1924" s="3"/>
      <c r="D1924" s="3"/>
      <c r="E1924" s="2"/>
      <c r="F1924" s="2"/>
      <c r="G1924" s="2"/>
      <c r="H1924" s="2"/>
      <c r="I1924" s="8"/>
    </row>
    <row r="1925" spans="3:9" x14ac:dyDescent="0.25">
      <c r="C1925" s="3"/>
      <c r="D1925" s="3"/>
      <c r="E1925" s="2"/>
      <c r="F1925" s="2"/>
      <c r="G1925" s="2"/>
      <c r="H1925" s="2"/>
      <c r="I1925" s="8"/>
    </row>
    <row r="1926" spans="3:9" x14ac:dyDescent="0.25">
      <c r="C1926" s="3"/>
      <c r="D1926" s="3"/>
      <c r="E1926" s="2"/>
      <c r="F1926" s="2"/>
      <c r="G1926" s="2"/>
      <c r="H1926" s="2"/>
      <c r="I1926" s="8"/>
    </row>
    <row r="1927" spans="3:9" x14ac:dyDescent="0.25">
      <c r="C1927" s="3"/>
      <c r="D1927" s="3"/>
      <c r="E1927" s="2"/>
      <c r="F1927" s="2"/>
      <c r="G1927" s="2"/>
      <c r="H1927" s="2"/>
      <c r="I1927" s="8"/>
    </row>
    <row r="1928" spans="3:9" x14ac:dyDescent="0.25">
      <c r="C1928" s="3"/>
      <c r="D1928" s="3"/>
      <c r="E1928" s="2"/>
      <c r="F1928" s="2"/>
      <c r="G1928" s="2"/>
      <c r="H1928" s="2"/>
      <c r="I1928" s="8"/>
    </row>
    <row r="1929" spans="3:9" x14ac:dyDescent="0.25">
      <c r="C1929" s="3"/>
      <c r="D1929" s="3"/>
      <c r="E1929" s="2"/>
      <c r="F1929" s="2"/>
      <c r="G1929" s="2"/>
      <c r="H1929" s="2"/>
      <c r="I1929" s="8"/>
    </row>
    <row r="1930" spans="3:9" x14ac:dyDescent="0.25">
      <c r="C1930" s="3"/>
      <c r="D1930" s="3"/>
      <c r="E1930" s="2"/>
      <c r="F1930" s="2"/>
      <c r="G1930" s="2"/>
      <c r="H1930" s="2"/>
      <c r="I1930" s="8"/>
    </row>
    <row r="1931" spans="3:9" x14ac:dyDescent="0.25">
      <c r="C1931" s="3"/>
      <c r="D1931" s="3"/>
      <c r="E1931" s="2"/>
      <c r="F1931" s="2"/>
      <c r="G1931" s="2"/>
      <c r="H1931" s="2"/>
      <c r="I1931" s="8"/>
    </row>
    <row r="1932" spans="3:9" x14ac:dyDescent="0.25">
      <c r="C1932" s="3"/>
      <c r="D1932" s="3"/>
      <c r="E1932" s="2"/>
      <c r="F1932" s="2"/>
      <c r="G1932" s="2"/>
      <c r="H1932" s="2"/>
      <c r="I1932" s="8"/>
    </row>
    <row r="1933" spans="3:9" x14ac:dyDescent="0.25">
      <c r="C1933" s="3"/>
      <c r="D1933" s="3"/>
      <c r="E1933" s="2"/>
      <c r="F1933" s="2"/>
      <c r="G1933" s="2"/>
      <c r="H1933" s="2"/>
      <c r="I1933" s="8"/>
    </row>
    <row r="1934" spans="3:9" x14ac:dyDescent="0.25">
      <c r="C1934" s="3"/>
      <c r="D1934" s="3"/>
      <c r="E1934" s="2"/>
      <c r="F1934" s="2"/>
      <c r="G1934" s="2"/>
      <c r="H1934" s="2"/>
      <c r="I1934" s="8"/>
    </row>
    <row r="1935" spans="3:9" x14ac:dyDescent="0.25">
      <c r="C1935" s="3"/>
      <c r="D1935" s="3"/>
      <c r="E1935" s="2"/>
      <c r="F1935" s="2"/>
      <c r="G1935" s="2"/>
      <c r="H1935" s="2"/>
      <c r="I1935" s="8"/>
    </row>
    <row r="1936" spans="3:9" x14ac:dyDescent="0.25">
      <c r="C1936" s="3"/>
      <c r="D1936" s="3"/>
      <c r="E1936" s="2"/>
      <c r="F1936" s="2"/>
      <c r="G1936" s="2"/>
      <c r="H1936" s="2"/>
      <c r="I1936" s="8"/>
    </row>
    <row r="1937" spans="3:9" x14ac:dyDescent="0.25">
      <c r="C1937" s="3"/>
      <c r="D1937" s="3"/>
      <c r="E1937" s="2"/>
      <c r="F1937" s="2"/>
      <c r="G1937" s="2"/>
      <c r="H1937" s="2"/>
      <c r="I1937" s="8"/>
    </row>
    <row r="1938" spans="3:9" x14ac:dyDescent="0.25">
      <c r="C1938" s="3"/>
      <c r="D1938" s="3"/>
      <c r="E1938" s="2"/>
      <c r="F1938" s="2"/>
      <c r="G1938" s="2"/>
      <c r="H1938" s="2"/>
      <c r="I1938" s="8"/>
    </row>
    <row r="1939" spans="3:9" x14ac:dyDescent="0.25">
      <c r="C1939" s="3"/>
      <c r="D1939" s="3"/>
      <c r="E1939" s="2"/>
      <c r="F1939" s="2"/>
      <c r="G1939" s="2"/>
      <c r="H1939" s="2"/>
      <c r="I1939" s="8"/>
    </row>
    <row r="1940" spans="3:9" x14ac:dyDescent="0.25">
      <c r="C1940" s="3"/>
      <c r="D1940" s="3"/>
      <c r="E1940" s="2"/>
      <c r="F1940" s="2"/>
      <c r="G1940" s="2"/>
      <c r="H1940" s="2"/>
      <c r="I1940" s="8"/>
    </row>
    <row r="1941" spans="3:9" x14ac:dyDescent="0.25">
      <c r="C1941" s="3"/>
      <c r="D1941" s="3"/>
      <c r="E1941" s="2"/>
      <c r="F1941" s="2"/>
      <c r="G1941" s="2"/>
      <c r="H1941" s="2"/>
      <c r="I1941" s="8"/>
    </row>
    <row r="1942" spans="3:9" x14ac:dyDescent="0.25">
      <c r="C1942" s="3"/>
      <c r="D1942" s="3"/>
      <c r="E1942" s="2"/>
      <c r="F1942" s="2"/>
      <c r="G1942" s="2"/>
      <c r="H1942" s="2"/>
      <c r="I1942" s="8"/>
    </row>
    <row r="1943" spans="3:9" x14ac:dyDescent="0.25">
      <c r="C1943" s="3"/>
      <c r="D1943" s="3"/>
      <c r="E1943" s="2"/>
      <c r="F1943" s="2"/>
      <c r="G1943" s="2"/>
      <c r="H1943" s="2"/>
      <c r="I1943" s="8"/>
    </row>
    <row r="1944" spans="3:9" x14ac:dyDescent="0.25">
      <c r="C1944" s="3"/>
      <c r="D1944" s="3"/>
      <c r="E1944" s="2"/>
      <c r="F1944" s="2"/>
      <c r="G1944" s="2"/>
      <c r="H1944" s="2"/>
      <c r="I1944" s="8"/>
    </row>
    <row r="1945" spans="3:9" x14ac:dyDescent="0.25">
      <c r="C1945" s="3"/>
      <c r="D1945" s="3"/>
      <c r="E1945" s="2"/>
      <c r="F1945" s="2"/>
      <c r="G1945" s="2"/>
      <c r="H1945" s="2"/>
      <c r="I1945" s="8"/>
    </row>
    <row r="1946" spans="3:9" x14ac:dyDescent="0.25">
      <c r="C1946" s="3"/>
      <c r="D1946" s="3"/>
      <c r="E1946" s="2"/>
      <c r="F1946" s="2"/>
      <c r="G1946" s="2"/>
      <c r="H1946" s="2"/>
      <c r="I1946" s="8"/>
    </row>
    <row r="1947" spans="3:9" x14ac:dyDescent="0.25">
      <c r="C1947" s="3"/>
      <c r="D1947" s="3"/>
      <c r="E1947" s="2"/>
      <c r="F1947" s="2"/>
      <c r="G1947" s="2"/>
      <c r="H1947" s="2"/>
      <c r="I1947" s="8"/>
    </row>
    <row r="1948" spans="3:9" x14ac:dyDescent="0.25">
      <c r="C1948" s="3"/>
      <c r="D1948" s="3"/>
      <c r="E1948" s="2"/>
      <c r="F1948" s="2"/>
      <c r="G1948" s="2"/>
      <c r="H1948" s="2"/>
      <c r="I1948" s="8"/>
    </row>
    <row r="1949" spans="3:9" x14ac:dyDescent="0.25">
      <c r="C1949" s="3"/>
      <c r="D1949" s="3"/>
      <c r="E1949" s="2"/>
      <c r="F1949" s="2"/>
      <c r="G1949" s="2"/>
      <c r="H1949" s="2"/>
      <c r="I1949" s="8"/>
    </row>
    <row r="1950" spans="3:9" x14ac:dyDescent="0.25">
      <c r="C1950" s="3"/>
      <c r="D1950" s="3"/>
      <c r="E1950" s="2"/>
      <c r="F1950" s="2"/>
      <c r="G1950" s="2"/>
      <c r="H1950" s="2"/>
      <c r="I1950" s="8"/>
    </row>
    <row r="1951" spans="3:9" x14ac:dyDescent="0.25">
      <c r="C1951" s="3"/>
      <c r="D1951" s="3"/>
      <c r="E1951" s="2"/>
      <c r="F1951" s="2"/>
      <c r="G1951" s="2"/>
      <c r="H1951" s="2"/>
      <c r="I1951" s="8"/>
    </row>
    <row r="1952" spans="3:9" x14ac:dyDescent="0.25">
      <c r="C1952" s="3"/>
      <c r="D1952" s="3"/>
      <c r="E1952" s="2"/>
      <c r="F1952" s="2"/>
      <c r="G1952" s="2"/>
      <c r="H1952" s="2"/>
      <c r="I1952" s="8"/>
    </row>
    <row r="1953" spans="3:9" x14ac:dyDescent="0.25">
      <c r="C1953" s="3"/>
      <c r="D1953" s="3"/>
      <c r="E1953" s="2"/>
      <c r="F1953" s="2"/>
      <c r="G1953" s="2"/>
      <c r="H1953" s="2"/>
      <c r="I1953" s="8"/>
    </row>
    <row r="1954" spans="3:9" x14ac:dyDescent="0.25">
      <c r="C1954" s="3"/>
      <c r="D1954" s="3"/>
      <c r="E1954" s="2"/>
      <c r="F1954" s="2"/>
      <c r="G1954" s="2"/>
      <c r="H1954" s="2"/>
      <c r="I1954" s="8"/>
    </row>
    <row r="1955" spans="3:9" x14ac:dyDescent="0.25">
      <c r="C1955" s="3"/>
      <c r="D1955" s="3"/>
      <c r="E1955" s="2"/>
      <c r="F1955" s="2"/>
      <c r="G1955" s="2"/>
      <c r="H1955" s="2"/>
      <c r="I1955" s="8"/>
    </row>
    <row r="1956" spans="3:9" x14ac:dyDescent="0.25">
      <c r="C1956" s="3"/>
      <c r="D1956" s="3"/>
      <c r="E1956" s="2"/>
      <c r="F1956" s="2"/>
      <c r="G1956" s="2"/>
      <c r="H1956" s="2"/>
      <c r="I1956" s="8"/>
    </row>
    <row r="1957" spans="3:9" x14ac:dyDescent="0.25">
      <c r="C1957" s="3"/>
      <c r="D1957" s="3"/>
      <c r="E1957" s="2"/>
      <c r="F1957" s="2"/>
      <c r="G1957" s="2"/>
      <c r="H1957" s="2"/>
      <c r="I1957" s="8"/>
    </row>
    <row r="1958" spans="3:9" x14ac:dyDescent="0.25">
      <c r="C1958" s="3"/>
      <c r="D1958" s="3"/>
      <c r="E1958" s="2"/>
      <c r="F1958" s="2"/>
      <c r="G1958" s="2"/>
      <c r="H1958" s="2"/>
      <c r="I1958" s="8"/>
    </row>
    <row r="1959" spans="3:9" x14ac:dyDescent="0.25">
      <c r="C1959" s="3"/>
      <c r="D1959" s="3"/>
      <c r="E1959" s="2"/>
      <c r="F1959" s="2"/>
      <c r="G1959" s="2"/>
      <c r="H1959" s="2"/>
      <c r="I1959" s="8"/>
    </row>
    <row r="1960" spans="3:9" x14ac:dyDescent="0.25">
      <c r="C1960" s="3"/>
      <c r="D1960" s="3"/>
      <c r="E1960" s="2"/>
      <c r="F1960" s="2"/>
      <c r="G1960" s="2"/>
      <c r="H1960" s="2"/>
      <c r="I1960" s="8"/>
    </row>
    <row r="1961" spans="3:9" x14ac:dyDescent="0.25">
      <c r="C1961" s="3"/>
      <c r="D1961" s="3"/>
      <c r="E1961" s="2"/>
      <c r="F1961" s="2"/>
      <c r="G1961" s="2"/>
      <c r="H1961" s="2"/>
      <c r="I1961" s="8"/>
    </row>
    <row r="1962" spans="3:9" x14ac:dyDescent="0.25">
      <c r="C1962" s="3"/>
      <c r="D1962" s="3"/>
      <c r="E1962" s="2"/>
      <c r="F1962" s="2"/>
      <c r="G1962" s="2"/>
      <c r="H1962" s="2"/>
      <c r="I1962" s="8"/>
    </row>
    <row r="1963" spans="3:9" x14ac:dyDescent="0.25">
      <c r="C1963" s="3"/>
      <c r="D1963" s="3"/>
      <c r="E1963" s="2"/>
      <c r="F1963" s="2"/>
      <c r="G1963" s="2"/>
      <c r="H1963" s="2"/>
      <c r="I1963" s="8"/>
    </row>
    <row r="1964" spans="3:9" x14ac:dyDescent="0.25">
      <c r="C1964" s="3"/>
      <c r="D1964" s="3"/>
      <c r="E1964" s="2"/>
      <c r="F1964" s="2"/>
      <c r="G1964" s="2"/>
      <c r="H1964" s="2"/>
      <c r="I1964" s="8"/>
    </row>
    <row r="1965" spans="3:9" x14ac:dyDescent="0.25">
      <c r="C1965" s="3"/>
      <c r="D1965" s="3"/>
      <c r="E1965" s="2"/>
      <c r="F1965" s="2"/>
      <c r="G1965" s="2"/>
      <c r="H1965" s="2"/>
      <c r="I1965" s="8"/>
    </row>
    <row r="1966" spans="3:9" x14ac:dyDescent="0.25">
      <c r="C1966" s="3"/>
      <c r="D1966" s="3"/>
      <c r="E1966" s="2"/>
      <c r="F1966" s="2"/>
      <c r="G1966" s="2"/>
      <c r="H1966" s="2"/>
      <c r="I1966" s="8"/>
    </row>
    <row r="1967" spans="3:9" x14ac:dyDescent="0.25">
      <c r="C1967" s="3"/>
      <c r="D1967" s="3"/>
      <c r="E1967" s="2"/>
      <c r="F1967" s="2"/>
      <c r="G1967" s="2"/>
      <c r="H1967" s="2"/>
      <c r="I1967" s="8"/>
    </row>
    <row r="1968" spans="3:9" x14ac:dyDescent="0.25">
      <c r="C1968" s="3"/>
      <c r="D1968" s="3"/>
      <c r="E1968" s="2"/>
      <c r="F1968" s="2"/>
      <c r="G1968" s="2"/>
      <c r="H1968" s="2"/>
      <c r="I1968" s="8"/>
    </row>
    <row r="1969" spans="3:9" x14ac:dyDescent="0.25">
      <c r="C1969" s="3"/>
      <c r="D1969" s="3"/>
      <c r="E1969" s="2"/>
      <c r="F1969" s="2"/>
      <c r="G1969" s="2"/>
      <c r="H1969" s="2"/>
      <c r="I1969" s="8"/>
    </row>
    <row r="1970" spans="3:9" x14ac:dyDescent="0.25">
      <c r="C1970" s="3"/>
      <c r="D1970" s="3"/>
      <c r="E1970" s="2"/>
      <c r="F1970" s="2"/>
      <c r="G1970" s="2"/>
      <c r="H1970" s="2"/>
      <c r="I1970" s="8"/>
    </row>
    <row r="1971" spans="3:9" x14ac:dyDescent="0.25">
      <c r="C1971" s="3"/>
      <c r="D1971" s="3"/>
      <c r="E1971" s="2"/>
      <c r="F1971" s="2"/>
      <c r="G1971" s="2"/>
      <c r="H1971" s="2"/>
      <c r="I1971" s="8"/>
    </row>
    <row r="1972" spans="3:9" x14ac:dyDescent="0.25">
      <c r="C1972" s="3"/>
      <c r="D1972" s="3"/>
      <c r="E1972" s="2"/>
      <c r="F1972" s="2"/>
      <c r="G1972" s="2"/>
      <c r="H1972" s="2"/>
      <c r="I1972" s="8"/>
    </row>
    <row r="1973" spans="3:9" x14ac:dyDescent="0.25">
      <c r="C1973" s="3"/>
      <c r="D1973" s="3"/>
      <c r="E1973" s="2"/>
      <c r="F1973" s="2"/>
      <c r="G1973" s="2"/>
      <c r="H1973" s="2"/>
      <c r="I1973" s="8"/>
    </row>
    <row r="1974" spans="3:9" x14ac:dyDescent="0.25">
      <c r="C1974" s="3"/>
      <c r="D1974" s="3"/>
      <c r="E1974" s="2"/>
      <c r="F1974" s="2"/>
      <c r="G1974" s="2"/>
      <c r="H1974" s="2"/>
      <c r="I1974" s="8"/>
    </row>
    <row r="1975" spans="3:9" x14ac:dyDescent="0.25">
      <c r="C1975" s="3"/>
      <c r="D1975" s="3"/>
      <c r="E1975" s="2"/>
      <c r="F1975" s="2"/>
      <c r="G1975" s="2"/>
      <c r="H1975" s="2"/>
      <c r="I1975" s="8"/>
    </row>
    <row r="1976" spans="3:9" x14ac:dyDescent="0.25">
      <c r="C1976" s="3"/>
      <c r="D1976" s="3"/>
      <c r="E1976" s="2"/>
      <c r="F1976" s="2"/>
      <c r="G1976" s="2"/>
      <c r="H1976" s="2"/>
      <c r="I1976" s="8"/>
    </row>
    <row r="1977" spans="3:9" x14ac:dyDescent="0.25">
      <c r="C1977" s="3"/>
      <c r="D1977" s="3"/>
      <c r="E1977" s="2"/>
      <c r="F1977" s="2"/>
      <c r="G1977" s="2"/>
      <c r="H1977" s="2"/>
      <c r="I1977" s="8"/>
    </row>
    <row r="1978" spans="3:9" x14ac:dyDescent="0.25">
      <c r="C1978" s="3"/>
      <c r="D1978" s="3"/>
      <c r="E1978" s="2"/>
      <c r="F1978" s="2"/>
      <c r="G1978" s="2"/>
      <c r="H1978" s="2"/>
      <c r="I1978" s="8"/>
    </row>
    <row r="1979" spans="3:9" x14ac:dyDescent="0.25">
      <c r="C1979" s="3"/>
      <c r="D1979" s="3"/>
      <c r="E1979" s="2"/>
      <c r="F1979" s="2"/>
      <c r="G1979" s="2"/>
      <c r="H1979" s="2"/>
      <c r="I1979" s="8"/>
    </row>
    <row r="1980" spans="3:9" x14ac:dyDescent="0.25">
      <c r="C1980" s="3"/>
      <c r="D1980" s="3"/>
      <c r="E1980" s="2"/>
      <c r="F1980" s="2"/>
      <c r="G1980" s="2"/>
      <c r="H1980" s="2"/>
      <c r="I1980" s="8"/>
    </row>
    <row r="1981" spans="3:9" x14ac:dyDescent="0.25">
      <c r="C1981" s="3"/>
      <c r="D1981" s="3"/>
      <c r="E1981" s="2"/>
      <c r="F1981" s="2"/>
      <c r="G1981" s="2"/>
      <c r="H1981" s="2"/>
      <c r="I1981" s="8"/>
    </row>
    <row r="1982" spans="3:9" x14ac:dyDescent="0.25">
      <c r="C1982" s="3"/>
      <c r="D1982" s="3"/>
      <c r="E1982" s="2"/>
      <c r="F1982" s="2"/>
      <c r="G1982" s="2"/>
      <c r="H1982" s="2"/>
      <c r="I1982" s="8"/>
    </row>
    <row r="1983" spans="3:9" x14ac:dyDescent="0.25">
      <c r="C1983" s="3"/>
      <c r="D1983" s="3"/>
      <c r="E1983" s="2"/>
      <c r="F1983" s="2"/>
      <c r="G1983" s="2"/>
      <c r="H1983" s="2"/>
      <c r="I1983" s="8"/>
    </row>
    <row r="1984" spans="3:9" x14ac:dyDescent="0.25">
      <c r="C1984" s="3"/>
      <c r="D1984" s="3"/>
      <c r="E1984" s="2"/>
      <c r="F1984" s="2"/>
      <c r="G1984" s="2"/>
      <c r="H1984" s="2"/>
      <c r="I1984" s="8"/>
    </row>
    <row r="1985" spans="3:9" x14ac:dyDescent="0.25">
      <c r="C1985" s="3"/>
      <c r="D1985" s="3"/>
      <c r="E1985" s="2"/>
      <c r="F1985" s="2"/>
      <c r="G1985" s="2"/>
      <c r="H1985" s="2"/>
      <c r="I1985" s="8"/>
    </row>
    <row r="1986" spans="3:9" x14ac:dyDescent="0.25">
      <c r="C1986" s="3"/>
      <c r="D1986" s="3"/>
      <c r="E1986" s="2"/>
      <c r="F1986" s="2"/>
      <c r="G1986" s="2"/>
      <c r="H1986" s="2"/>
      <c r="I1986" s="8"/>
    </row>
    <row r="1987" spans="3:9" x14ac:dyDescent="0.25">
      <c r="C1987" s="3"/>
      <c r="D1987" s="3"/>
      <c r="E1987" s="2"/>
      <c r="F1987" s="2"/>
      <c r="G1987" s="2"/>
      <c r="H1987" s="2"/>
      <c r="I1987" s="8"/>
    </row>
    <row r="1988" spans="3:9" x14ac:dyDescent="0.25">
      <c r="C1988" s="3"/>
      <c r="D1988" s="3"/>
      <c r="E1988" s="2"/>
      <c r="F1988" s="2"/>
      <c r="G1988" s="2"/>
      <c r="H1988" s="2"/>
      <c r="I1988" s="8"/>
    </row>
    <row r="1989" spans="3:9" x14ac:dyDescent="0.25">
      <c r="C1989" s="3"/>
      <c r="D1989" s="3"/>
      <c r="E1989" s="2"/>
      <c r="F1989" s="2"/>
      <c r="G1989" s="2"/>
      <c r="H1989" s="2"/>
      <c r="I1989" s="8"/>
    </row>
    <row r="1990" spans="3:9" x14ac:dyDescent="0.25">
      <c r="C1990" s="3"/>
      <c r="D1990" s="3"/>
      <c r="E1990" s="2"/>
      <c r="F1990" s="2"/>
      <c r="G1990" s="2"/>
      <c r="H1990" s="2"/>
      <c r="I1990" s="8"/>
    </row>
    <row r="1991" spans="3:9" x14ac:dyDescent="0.25">
      <c r="C1991" s="3"/>
      <c r="D1991" s="3"/>
      <c r="E1991" s="2"/>
      <c r="F1991" s="2"/>
      <c r="G1991" s="2"/>
      <c r="H1991" s="2"/>
      <c r="I1991" s="8"/>
    </row>
    <row r="1992" spans="3:9" x14ac:dyDescent="0.25">
      <c r="C1992" s="3"/>
      <c r="D1992" s="3"/>
      <c r="E1992" s="2"/>
      <c r="F1992" s="2"/>
      <c r="G1992" s="2"/>
      <c r="H1992" s="2"/>
      <c r="I1992" s="8"/>
    </row>
    <row r="1993" spans="3:9" x14ac:dyDescent="0.25">
      <c r="C1993" s="3"/>
      <c r="D1993" s="3"/>
      <c r="E1993" s="2"/>
      <c r="F1993" s="2"/>
      <c r="G1993" s="2"/>
      <c r="H1993" s="2"/>
      <c r="I1993" s="8"/>
    </row>
    <row r="1994" spans="3:9" x14ac:dyDescent="0.25">
      <c r="C1994" s="3"/>
      <c r="D1994" s="3"/>
      <c r="E1994" s="2"/>
      <c r="F1994" s="2"/>
      <c r="G1994" s="2"/>
      <c r="H1994" s="2"/>
      <c r="I1994" s="8"/>
    </row>
    <row r="1995" spans="3:9" x14ac:dyDescent="0.25">
      <c r="C1995" s="3"/>
      <c r="D1995" s="3"/>
      <c r="E1995" s="2"/>
      <c r="F1995" s="2"/>
      <c r="G1995" s="2"/>
      <c r="H1995" s="2"/>
      <c r="I1995" s="8"/>
    </row>
    <row r="1996" spans="3:9" x14ac:dyDescent="0.25">
      <c r="C1996" s="3"/>
      <c r="D1996" s="3"/>
      <c r="E1996" s="2"/>
      <c r="F1996" s="2"/>
      <c r="G1996" s="2"/>
      <c r="H1996" s="2"/>
      <c r="I1996" s="8"/>
    </row>
    <row r="1997" spans="3:9" x14ac:dyDescent="0.25">
      <c r="C1997" s="3"/>
      <c r="D1997" s="3"/>
      <c r="E1997" s="2"/>
      <c r="F1997" s="2"/>
      <c r="G1997" s="2"/>
      <c r="H1997" s="2"/>
      <c r="I1997" s="8"/>
    </row>
    <row r="1998" spans="3:9" x14ac:dyDescent="0.25">
      <c r="C1998" s="3"/>
      <c r="D1998" s="3"/>
      <c r="E1998" s="2"/>
      <c r="F1998" s="2"/>
      <c r="G1998" s="2"/>
      <c r="H1998" s="2"/>
      <c r="I1998" s="8"/>
    </row>
    <row r="1999" spans="3:9" x14ac:dyDescent="0.25">
      <c r="C1999" s="3"/>
      <c r="D1999" s="3"/>
      <c r="E1999" s="2"/>
      <c r="F1999" s="2"/>
      <c r="G1999" s="2"/>
      <c r="H1999" s="2"/>
      <c r="I1999" s="8"/>
    </row>
    <row r="2000" spans="3:9" x14ac:dyDescent="0.25">
      <c r="C2000" s="3"/>
      <c r="D2000" s="3"/>
      <c r="E2000" s="2"/>
      <c r="F2000" s="2"/>
      <c r="G2000" s="2"/>
      <c r="H2000" s="2"/>
      <c r="I2000" s="8"/>
    </row>
    <row r="2001" spans="3:9" x14ac:dyDescent="0.25">
      <c r="C2001" s="3"/>
      <c r="D2001" s="3"/>
      <c r="E2001" s="2"/>
      <c r="F2001" s="2"/>
      <c r="G2001" s="2"/>
      <c r="H2001" s="2"/>
      <c r="I2001" s="8"/>
    </row>
    <row r="2002" spans="3:9" x14ac:dyDescent="0.25">
      <c r="C2002" s="3"/>
      <c r="D2002" s="3"/>
      <c r="E2002" s="2"/>
      <c r="F2002" s="2"/>
      <c r="G2002" s="2"/>
      <c r="H2002" s="2"/>
      <c r="I2002" s="8"/>
    </row>
    <row r="2003" spans="3:9" x14ac:dyDescent="0.25">
      <c r="C2003" s="3"/>
      <c r="D2003" s="3"/>
      <c r="E2003" s="2"/>
      <c r="F2003" s="2"/>
      <c r="G2003" s="2"/>
      <c r="H2003" s="2"/>
      <c r="I2003" s="8"/>
    </row>
    <row r="2004" spans="3:9" x14ac:dyDescent="0.25">
      <c r="C2004" s="3"/>
      <c r="D2004" s="3"/>
      <c r="E2004" s="2"/>
      <c r="F2004" s="2"/>
      <c r="G2004" s="2"/>
      <c r="H2004" s="2"/>
      <c r="I2004" s="8"/>
    </row>
    <row r="2005" spans="3:9" x14ac:dyDescent="0.25">
      <c r="C2005" s="3"/>
      <c r="D2005" s="3"/>
      <c r="E2005" s="2"/>
      <c r="F2005" s="2"/>
      <c r="G2005" s="2"/>
      <c r="H2005" s="2"/>
      <c r="I2005" s="8"/>
    </row>
    <row r="2006" spans="3:9" x14ac:dyDescent="0.25">
      <c r="C2006" s="3"/>
      <c r="D2006" s="6"/>
      <c r="E2006" s="2"/>
      <c r="F2006" s="2"/>
      <c r="G2006" s="2"/>
      <c r="H2006" s="2"/>
      <c r="I2006" s="8"/>
    </row>
    <row r="2007" spans="3:9" x14ac:dyDescent="0.25">
      <c r="C2007" s="3"/>
      <c r="D2007" s="6"/>
      <c r="E2007" s="2"/>
      <c r="F2007" s="2"/>
      <c r="G2007" s="2"/>
      <c r="H2007" s="2"/>
      <c r="I2007" s="8"/>
    </row>
    <row r="2008" spans="3:9" x14ac:dyDescent="0.25">
      <c r="C2008" s="3"/>
      <c r="D2008" s="6"/>
      <c r="E2008" s="2"/>
      <c r="F2008" s="2"/>
      <c r="G2008" s="2"/>
      <c r="H2008" s="2"/>
      <c r="I2008" s="8"/>
    </row>
    <row r="2009" spans="3:9" x14ac:dyDescent="0.25">
      <c r="C2009" s="3"/>
      <c r="D2009" s="6"/>
      <c r="E2009" s="2"/>
      <c r="F2009" s="2"/>
      <c r="G2009" s="2"/>
      <c r="H2009" s="2"/>
      <c r="I2009" s="8"/>
    </row>
    <row r="2010" spans="3:9" x14ac:dyDescent="0.25">
      <c r="C2010" s="3"/>
      <c r="D2010" s="6"/>
      <c r="E2010" s="2"/>
      <c r="F2010" s="2"/>
      <c r="G2010" s="2"/>
      <c r="H2010" s="2"/>
      <c r="I2010" s="8"/>
    </row>
    <row r="2011" spans="3:9" x14ac:dyDescent="0.25">
      <c r="C2011" s="3"/>
      <c r="D2011" s="6"/>
      <c r="E2011" s="2"/>
      <c r="F2011" s="2"/>
      <c r="G2011" s="2"/>
      <c r="H2011" s="2"/>
      <c r="I2011" s="8"/>
    </row>
    <row r="2012" spans="3:9" x14ac:dyDescent="0.25">
      <c r="C2012" s="3"/>
      <c r="D2012" s="6"/>
      <c r="E2012" s="2"/>
      <c r="F2012" s="2"/>
      <c r="G2012" s="2"/>
      <c r="H2012" s="2"/>
      <c r="I2012" s="8"/>
    </row>
    <row r="2013" spans="3:9" x14ac:dyDescent="0.25">
      <c r="C2013" s="3"/>
      <c r="D2013" s="6"/>
      <c r="E2013" s="2"/>
      <c r="F2013" s="2"/>
      <c r="G2013" s="2"/>
      <c r="H2013" s="2"/>
      <c r="I2013" s="8"/>
    </row>
    <row r="2014" spans="3:9" x14ac:dyDescent="0.25">
      <c r="C2014" s="3"/>
      <c r="D2014" s="6"/>
      <c r="E2014" s="2"/>
      <c r="F2014" s="2"/>
      <c r="G2014" s="2"/>
      <c r="H2014" s="2"/>
      <c r="I2014" s="8"/>
    </row>
    <row r="2015" spans="3:9" x14ac:dyDescent="0.25">
      <c r="C2015" s="3"/>
      <c r="D2015" s="6"/>
      <c r="E2015" s="2"/>
      <c r="F2015" s="2"/>
      <c r="G2015" s="2"/>
      <c r="H2015" s="2"/>
      <c r="I2015" s="8"/>
    </row>
    <row r="2016" spans="3:9" x14ac:dyDescent="0.25">
      <c r="C2016" s="3"/>
      <c r="D2016" s="6"/>
      <c r="E2016" s="2"/>
      <c r="F2016" s="2"/>
      <c r="G2016" s="2"/>
      <c r="H2016" s="2"/>
      <c r="I2016" s="8"/>
    </row>
    <row r="2017" spans="3:9" x14ac:dyDescent="0.25">
      <c r="C2017" s="3"/>
      <c r="D2017" s="6"/>
      <c r="E2017" s="2"/>
      <c r="F2017" s="2"/>
      <c r="G2017" s="2"/>
      <c r="H2017" s="2"/>
      <c r="I2017" s="8"/>
    </row>
    <row r="2018" spans="3:9" x14ac:dyDescent="0.25">
      <c r="C2018" s="3"/>
      <c r="D2018" s="6"/>
      <c r="E2018" s="2"/>
      <c r="F2018" s="2"/>
      <c r="G2018" s="2"/>
      <c r="H2018" s="2"/>
      <c r="I2018" s="8"/>
    </row>
    <row r="2019" spans="3:9" x14ac:dyDescent="0.25">
      <c r="C2019" s="3"/>
      <c r="D2019" s="6"/>
      <c r="E2019" s="2"/>
      <c r="F2019" s="2"/>
      <c r="G2019" s="2"/>
      <c r="H2019" s="2"/>
      <c r="I2019" s="8"/>
    </row>
    <row r="2020" spans="3:9" x14ac:dyDescent="0.25">
      <c r="C2020" s="3"/>
      <c r="D2020" s="6"/>
      <c r="E2020" s="2"/>
      <c r="F2020" s="2"/>
      <c r="G2020" s="2"/>
      <c r="H2020" s="2"/>
      <c r="I2020" s="8"/>
    </row>
    <row r="2021" spans="3:9" x14ac:dyDescent="0.25">
      <c r="C2021" s="3"/>
      <c r="D2021" s="6"/>
      <c r="E2021" s="2"/>
      <c r="F2021" s="2"/>
      <c r="G2021" s="2"/>
      <c r="H2021" s="2"/>
      <c r="I2021" s="8"/>
    </row>
    <row r="2022" spans="3:9" x14ac:dyDescent="0.25">
      <c r="C2022" s="3"/>
      <c r="D2022" s="6"/>
      <c r="E2022" s="2"/>
      <c r="F2022" s="2"/>
      <c r="G2022" s="2"/>
      <c r="H2022" s="2"/>
      <c r="I2022" s="8"/>
    </row>
    <row r="2023" spans="3:9" x14ac:dyDescent="0.25">
      <c r="C2023" s="3"/>
      <c r="D2023" s="6"/>
      <c r="E2023" s="2"/>
      <c r="F2023" s="2"/>
      <c r="G2023" s="2"/>
      <c r="H2023" s="2"/>
      <c r="I2023" s="8"/>
    </row>
    <row r="2024" spans="3:9" x14ac:dyDescent="0.25">
      <c r="C2024" s="3"/>
      <c r="D2024" s="6"/>
      <c r="E2024" s="2"/>
      <c r="F2024" s="2"/>
      <c r="G2024" s="2"/>
      <c r="H2024" s="2"/>
      <c r="I2024" s="8"/>
    </row>
    <row r="2025" spans="3:9" x14ac:dyDescent="0.25">
      <c r="C2025" s="3"/>
      <c r="D2025" s="6"/>
      <c r="E2025" s="2"/>
      <c r="F2025" s="2"/>
      <c r="G2025" s="2"/>
      <c r="H2025" s="2"/>
      <c r="I2025" s="8"/>
    </row>
    <row r="2026" spans="3:9" x14ac:dyDescent="0.25">
      <c r="C2026" s="3"/>
      <c r="D2026" s="6"/>
      <c r="E2026" s="2"/>
      <c r="F2026" s="2"/>
      <c r="G2026" s="2"/>
      <c r="H2026" s="2"/>
      <c r="I2026" s="8"/>
    </row>
    <row r="2027" spans="3:9" x14ac:dyDescent="0.25">
      <c r="C2027" s="3"/>
      <c r="D2027" s="6"/>
      <c r="E2027" s="2"/>
      <c r="F2027" s="2"/>
      <c r="G2027" s="2"/>
      <c r="H2027" s="2"/>
      <c r="I2027" s="8"/>
    </row>
    <row r="2028" spans="3:9" x14ac:dyDescent="0.25">
      <c r="C2028" s="3"/>
      <c r="D2028" s="6"/>
      <c r="E2028" s="2"/>
      <c r="F2028" s="2"/>
      <c r="G2028" s="2"/>
      <c r="H2028" s="2"/>
      <c r="I2028" s="8"/>
    </row>
    <row r="2029" spans="3:9" x14ac:dyDescent="0.25">
      <c r="C2029" s="3"/>
      <c r="D2029" s="6"/>
      <c r="E2029" s="2"/>
      <c r="F2029" s="2"/>
      <c r="G2029" s="2"/>
      <c r="H2029" s="2"/>
      <c r="I2029" s="8"/>
    </row>
    <row r="2030" spans="3:9" x14ac:dyDescent="0.25">
      <c r="C2030" s="3"/>
      <c r="D2030" s="6"/>
      <c r="E2030" s="2"/>
      <c r="F2030" s="2"/>
      <c r="G2030" s="2"/>
      <c r="H2030" s="2"/>
      <c r="I2030" s="8"/>
    </row>
    <row r="2031" spans="3:9" x14ac:dyDescent="0.25">
      <c r="C2031" s="3"/>
      <c r="D2031" s="6"/>
      <c r="E2031" s="2"/>
      <c r="F2031" s="2"/>
      <c r="G2031" s="2"/>
      <c r="H2031" s="2"/>
      <c r="I2031" s="8"/>
    </row>
    <row r="2032" spans="3:9" x14ac:dyDescent="0.25">
      <c r="C2032" s="3"/>
      <c r="D2032" s="6"/>
      <c r="E2032" s="2"/>
      <c r="F2032" s="2"/>
      <c r="G2032" s="2"/>
      <c r="H2032" s="2"/>
      <c r="I2032" s="8"/>
    </row>
    <row r="2033" spans="3:9" x14ac:dyDescent="0.25">
      <c r="C2033" s="3"/>
      <c r="D2033" s="6"/>
      <c r="E2033" s="2"/>
      <c r="F2033" s="2"/>
      <c r="G2033" s="2"/>
      <c r="H2033" s="2"/>
      <c r="I2033" s="8"/>
    </row>
    <row r="2034" spans="3:9" x14ac:dyDescent="0.25">
      <c r="C2034" s="3"/>
      <c r="D2034" s="6"/>
      <c r="E2034" s="2"/>
      <c r="F2034" s="2"/>
      <c r="G2034" s="2"/>
      <c r="H2034" s="2"/>
      <c r="I2034" s="8"/>
    </row>
    <row r="2035" spans="3:9" x14ac:dyDescent="0.25">
      <c r="C2035" s="3"/>
      <c r="D2035" s="6"/>
      <c r="E2035" s="2"/>
      <c r="F2035" s="2"/>
      <c r="G2035" s="2"/>
      <c r="H2035" s="2"/>
      <c r="I2035" s="8"/>
    </row>
    <row r="2036" spans="3:9" x14ac:dyDescent="0.25">
      <c r="C2036" s="3"/>
      <c r="D2036" s="6"/>
      <c r="E2036" s="2"/>
      <c r="F2036" s="2"/>
      <c r="G2036" s="2"/>
      <c r="H2036" s="2"/>
      <c r="I2036" s="8"/>
    </row>
    <row r="2037" spans="3:9" x14ac:dyDescent="0.25">
      <c r="C2037" s="3"/>
      <c r="D2037" s="6"/>
      <c r="E2037" s="2"/>
      <c r="F2037" s="2"/>
      <c r="G2037" s="2"/>
      <c r="H2037" s="2"/>
      <c r="I2037" s="8"/>
    </row>
    <row r="2038" spans="3:9" x14ac:dyDescent="0.25">
      <c r="C2038" s="3"/>
      <c r="D2038" s="6"/>
      <c r="E2038" s="2"/>
      <c r="F2038" s="2"/>
      <c r="G2038" s="2"/>
      <c r="H2038" s="2"/>
      <c r="I2038" s="8"/>
    </row>
    <row r="2039" spans="3:9" x14ac:dyDescent="0.25">
      <c r="C2039" s="3"/>
      <c r="D2039" s="6"/>
      <c r="E2039" s="2"/>
      <c r="F2039" s="2"/>
      <c r="G2039" s="2"/>
      <c r="H2039" s="2"/>
      <c r="I2039" s="8"/>
    </row>
    <row r="2040" spans="3:9" x14ac:dyDescent="0.25">
      <c r="C2040" s="3"/>
      <c r="D2040" s="6"/>
      <c r="E2040" s="2"/>
      <c r="F2040" s="2"/>
      <c r="G2040" s="2"/>
      <c r="H2040" s="2"/>
      <c r="I2040" s="8"/>
    </row>
    <row r="2041" spans="3:9" x14ac:dyDescent="0.25">
      <c r="C2041" s="3"/>
      <c r="D2041" s="6"/>
      <c r="E2041" s="2"/>
      <c r="F2041" s="2"/>
      <c r="G2041" s="2"/>
      <c r="H2041" s="2"/>
      <c r="I2041" s="8"/>
    </row>
    <row r="2042" spans="3:9" x14ac:dyDescent="0.25">
      <c r="C2042" s="3"/>
      <c r="D2042" s="6"/>
      <c r="E2042" s="2"/>
      <c r="F2042" s="2"/>
      <c r="G2042" s="2"/>
      <c r="H2042" s="2"/>
      <c r="I2042" s="8"/>
    </row>
    <row r="2043" spans="3:9" x14ac:dyDescent="0.25">
      <c r="C2043" s="3"/>
      <c r="D2043" s="6"/>
      <c r="E2043" s="2"/>
      <c r="F2043" s="2"/>
      <c r="G2043" s="2"/>
      <c r="H2043" s="2"/>
      <c r="I2043" s="8"/>
    </row>
    <row r="2044" spans="3:9" x14ac:dyDescent="0.25">
      <c r="C2044" s="3"/>
      <c r="D2044" s="6"/>
      <c r="E2044" s="2"/>
      <c r="F2044" s="2"/>
      <c r="G2044" s="2"/>
      <c r="H2044" s="2"/>
      <c r="I2044" s="8"/>
    </row>
    <row r="2045" spans="3:9" x14ac:dyDescent="0.25">
      <c r="C2045" s="3"/>
      <c r="D2045" s="6"/>
      <c r="E2045" s="2"/>
      <c r="F2045" s="2"/>
      <c r="G2045" s="2"/>
      <c r="H2045" s="2"/>
      <c r="I2045" s="8"/>
    </row>
    <row r="2046" spans="3:9" x14ac:dyDescent="0.25">
      <c r="C2046" s="3"/>
      <c r="D2046" s="6"/>
      <c r="E2046" s="2"/>
      <c r="F2046" s="2"/>
      <c r="G2046" s="2"/>
      <c r="H2046" s="2"/>
      <c r="I2046" s="8"/>
    </row>
    <row r="2047" spans="3:9" x14ac:dyDescent="0.25">
      <c r="C2047" s="3"/>
      <c r="D2047" s="6"/>
      <c r="E2047" s="2"/>
      <c r="F2047" s="2"/>
      <c r="G2047" s="2"/>
      <c r="H2047" s="2"/>
      <c r="I2047" s="8"/>
    </row>
    <row r="2048" spans="3:9" x14ac:dyDescent="0.25">
      <c r="C2048" s="3"/>
      <c r="D2048" s="6"/>
      <c r="E2048" s="2"/>
      <c r="F2048" s="2"/>
      <c r="G2048" s="2"/>
      <c r="H2048" s="2"/>
      <c r="I2048" s="8"/>
    </row>
    <row r="2049" spans="3:9" x14ac:dyDescent="0.25">
      <c r="C2049" s="3"/>
      <c r="D2049" s="6"/>
      <c r="E2049" s="2"/>
      <c r="F2049" s="2"/>
      <c r="G2049" s="2"/>
      <c r="H2049" s="2"/>
      <c r="I2049" s="8"/>
    </row>
    <row r="2050" spans="3:9" x14ac:dyDescent="0.25">
      <c r="C2050" s="3"/>
      <c r="D2050" s="6"/>
      <c r="E2050" s="2"/>
      <c r="F2050" s="2"/>
      <c r="G2050" s="2"/>
      <c r="H2050" s="2"/>
      <c r="I2050" s="8"/>
    </row>
    <row r="2051" spans="3:9" x14ac:dyDescent="0.25">
      <c r="C2051" s="3"/>
      <c r="D2051" s="6"/>
      <c r="E2051" s="2"/>
      <c r="F2051" s="2"/>
      <c r="G2051" s="2"/>
      <c r="H2051" s="2"/>
      <c r="I2051" s="8"/>
    </row>
    <row r="2052" spans="3:9" x14ac:dyDescent="0.25">
      <c r="C2052" s="3"/>
      <c r="D2052" s="6"/>
      <c r="E2052" s="2"/>
      <c r="F2052" s="2"/>
      <c r="G2052" s="2"/>
      <c r="H2052" s="2"/>
      <c r="I2052" s="8"/>
    </row>
    <row r="2053" spans="3:9" x14ac:dyDescent="0.25">
      <c r="C2053" s="3"/>
      <c r="D2053" s="6"/>
      <c r="E2053" s="2"/>
      <c r="F2053" s="2"/>
      <c r="G2053" s="2"/>
      <c r="H2053" s="2"/>
      <c r="I2053" s="8"/>
    </row>
    <row r="2054" spans="3:9" x14ac:dyDescent="0.25">
      <c r="C2054" s="3"/>
      <c r="D2054" s="6"/>
      <c r="E2054" s="2"/>
      <c r="F2054" s="2"/>
      <c r="G2054" s="2"/>
      <c r="H2054" s="2"/>
      <c r="I2054" s="8"/>
    </row>
    <row r="2055" spans="3:9" x14ac:dyDescent="0.25">
      <c r="C2055" s="3"/>
      <c r="D2055" s="6"/>
      <c r="E2055" s="2"/>
      <c r="F2055" s="2"/>
      <c r="G2055" s="2"/>
      <c r="H2055" s="2"/>
      <c r="I2055" s="8"/>
    </row>
    <row r="2056" spans="3:9" x14ac:dyDescent="0.25">
      <c r="C2056" s="3"/>
      <c r="D2056" s="6"/>
      <c r="E2056" s="2"/>
      <c r="F2056" s="2"/>
      <c r="G2056" s="2"/>
      <c r="H2056" s="2"/>
      <c r="I2056" s="8"/>
    </row>
    <row r="2057" spans="3:9" x14ac:dyDescent="0.25">
      <c r="C2057" s="3"/>
      <c r="D2057" s="6"/>
      <c r="E2057" s="2"/>
      <c r="F2057" s="2"/>
      <c r="G2057" s="2"/>
      <c r="H2057" s="2"/>
      <c r="I2057" s="8"/>
    </row>
    <row r="2058" spans="3:9" x14ac:dyDescent="0.25">
      <c r="C2058" s="3"/>
      <c r="D2058" s="6"/>
      <c r="E2058" s="2"/>
      <c r="F2058" s="2"/>
      <c r="G2058" s="2"/>
      <c r="H2058" s="2"/>
      <c r="I2058" s="8"/>
    </row>
    <row r="2059" spans="3:9" x14ac:dyDescent="0.25">
      <c r="C2059" s="3"/>
      <c r="D2059" s="6"/>
      <c r="E2059" s="2"/>
      <c r="F2059" s="2"/>
      <c r="G2059" s="2"/>
      <c r="H2059" s="2"/>
      <c r="I2059" s="8"/>
    </row>
    <row r="2060" spans="3:9" x14ac:dyDescent="0.25">
      <c r="C2060" s="3"/>
      <c r="D2060" s="6"/>
      <c r="E2060" s="2"/>
      <c r="F2060" s="2"/>
      <c r="G2060" s="2"/>
      <c r="H2060" s="2"/>
      <c r="I2060" s="8"/>
    </row>
    <row r="2061" spans="3:9" x14ac:dyDescent="0.25">
      <c r="C2061" s="3"/>
      <c r="D2061" s="6"/>
      <c r="E2061" s="2"/>
      <c r="F2061" s="2"/>
      <c r="G2061" s="2"/>
      <c r="H2061" s="2"/>
      <c r="I2061" s="8"/>
    </row>
    <row r="2062" spans="3:9" x14ac:dyDescent="0.25">
      <c r="C2062" s="3"/>
      <c r="D2062" s="6"/>
      <c r="E2062" s="2"/>
      <c r="F2062" s="2"/>
      <c r="G2062" s="2"/>
      <c r="H2062" s="2"/>
      <c r="I2062" s="8"/>
    </row>
    <row r="2063" spans="3:9" x14ac:dyDescent="0.25">
      <c r="C2063" s="3"/>
      <c r="D2063" s="6"/>
      <c r="E2063" s="2"/>
      <c r="F2063" s="2"/>
      <c r="G2063" s="2"/>
      <c r="H2063" s="2"/>
      <c r="I2063" s="8"/>
    </row>
    <row r="2064" spans="3:9" x14ac:dyDescent="0.25">
      <c r="C2064" s="3"/>
      <c r="D2064" s="6"/>
      <c r="E2064" s="2"/>
      <c r="F2064" s="2"/>
      <c r="G2064" s="2"/>
      <c r="H2064" s="2"/>
      <c r="I2064" s="8"/>
    </row>
    <row r="2065" spans="3:9" x14ac:dyDescent="0.25">
      <c r="C2065" s="3"/>
      <c r="D2065" s="6"/>
      <c r="E2065" s="2"/>
      <c r="F2065" s="2"/>
      <c r="G2065" s="2"/>
      <c r="H2065" s="2"/>
      <c r="I2065" s="8"/>
    </row>
    <row r="2066" spans="3:9" x14ac:dyDescent="0.25">
      <c r="C2066" s="3"/>
      <c r="D2066" s="6"/>
      <c r="E2066" s="2"/>
      <c r="F2066" s="2"/>
      <c r="G2066" s="2"/>
      <c r="H2066" s="2"/>
      <c r="I2066" s="8"/>
    </row>
    <row r="2067" spans="3:9" x14ac:dyDescent="0.25">
      <c r="C2067" s="3"/>
      <c r="D2067" s="6"/>
      <c r="E2067" s="2"/>
      <c r="F2067" s="2"/>
      <c r="G2067" s="2"/>
      <c r="H2067" s="2"/>
      <c r="I2067" s="8"/>
    </row>
    <row r="2068" spans="3:9" x14ac:dyDescent="0.25">
      <c r="C2068" s="3"/>
      <c r="D2068" s="6"/>
      <c r="E2068" s="2"/>
      <c r="F2068" s="2"/>
      <c r="G2068" s="2"/>
      <c r="H2068" s="2"/>
      <c r="I2068" s="8"/>
    </row>
    <row r="2069" spans="3:9" x14ac:dyDescent="0.25">
      <c r="C2069" s="3"/>
      <c r="D2069" s="6"/>
      <c r="E2069" s="2"/>
      <c r="F2069" s="2"/>
      <c r="G2069" s="2"/>
      <c r="H2069" s="2"/>
      <c r="I2069" s="8"/>
    </row>
    <row r="2070" spans="3:9" x14ac:dyDescent="0.25">
      <c r="C2070" s="3"/>
      <c r="D2070" s="6"/>
      <c r="E2070" s="2"/>
      <c r="F2070" s="2"/>
      <c r="G2070" s="2"/>
      <c r="H2070" s="2"/>
      <c r="I2070" s="8"/>
    </row>
    <row r="2071" spans="3:9" x14ac:dyDescent="0.25">
      <c r="C2071" s="3"/>
      <c r="D2071" s="6"/>
      <c r="E2071" s="2"/>
      <c r="F2071" s="2"/>
      <c r="G2071" s="2"/>
      <c r="H2071" s="2"/>
      <c r="I2071" s="8"/>
    </row>
    <row r="2072" spans="3:9" x14ac:dyDescent="0.25">
      <c r="C2072" s="3"/>
      <c r="D2072" s="6"/>
      <c r="E2072" s="2"/>
      <c r="F2072" s="2"/>
      <c r="G2072" s="2"/>
      <c r="H2072" s="2"/>
      <c r="I2072" s="8"/>
    </row>
    <row r="2073" spans="3:9" x14ac:dyDescent="0.25">
      <c r="C2073" s="3"/>
      <c r="D2073" s="6"/>
      <c r="E2073" s="2"/>
      <c r="F2073" s="2"/>
      <c r="G2073" s="2"/>
      <c r="H2073" s="2"/>
      <c r="I2073" s="8"/>
    </row>
    <row r="2074" spans="3:9" x14ac:dyDescent="0.25">
      <c r="C2074" s="3"/>
      <c r="D2074" s="6"/>
      <c r="E2074" s="2"/>
      <c r="F2074" s="2"/>
      <c r="G2074" s="2"/>
      <c r="H2074" s="2"/>
      <c r="I2074" s="8"/>
    </row>
    <row r="2075" spans="3:9" x14ac:dyDescent="0.25">
      <c r="C2075" s="3"/>
      <c r="D2075" s="6"/>
      <c r="E2075" s="2"/>
      <c r="F2075" s="2"/>
      <c r="G2075" s="2"/>
      <c r="H2075" s="2"/>
      <c r="I2075" s="8"/>
    </row>
    <row r="2076" spans="3:9" x14ac:dyDescent="0.25">
      <c r="C2076" s="3"/>
      <c r="D2076" s="6"/>
      <c r="E2076" s="2"/>
      <c r="F2076" s="2"/>
      <c r="G2076" s="2"/>
      <c r="H2076" s="2"/>
      <c r="I2076" s="8"/>
    </row>
    <row r="2077" spans="3:9" x14ac:dyDescent="0.25">
      <c r="C2077" s="3"/>
      <c r="D2077" s="6"/>
      <c r="E2077" s="2"/>
      <c r="F2077" s="2"/>
      <c r="G2077" s="2"/>
      <c r="H2077" s="2"/>
      <c r="I2077" s="8"/>
    </row>
    <row r="2078" spans="3:9" x14ac:dyDescent="0.25">
      <c r="C2078" s="3"/>
      <c r="D2078" s="6"/>
      <c r="E2078" s="2"/>
      <c r="F2078" s="2"/>
      <c r="G2078" s="2"/>
      <c r="H2078" s="2"/>
      <c r="I2078" s="8"/>
    </row>
    <row r="2079" spans="3:9" x14ac:dyDescent="0.25">
      <c r="C2079" s="3"/>
      <c r="D2079" s="6"/>
      <c r="E2079" s="2"/>
      <c r="F2079" s="2"/>
      <c r="G2079" s="2"/>
      <c r="H2079" s="2"/>
      <c r="I2079" s="8"/>
    </row>
    <row r="2080" spans="3:9" x14ac:dyDescent="0.25">
      <c r="C2080" s="3"/>
      <c r="D2080" s="6"/>
      <c r="E2080" s="2"/>
      <c r="F2080" s="2"/>
      <c r="G2080" s="2"/>
      <c r="H2080" s="2"/>
      <c r="I2080" s="8"/>
    </row>
    <row r="2081" spans="3:9" x14ac:dyDescent="0.25">
      <c r="C2081" s="3"/>
      <c r="D2081" s="6"/>
      <c r="E2081" s="2"/>
      <c r="F2081" s="2"/>
      <c r="G2081" s="2"/>
      <c r="H2081" s="2"/>
      <c r="I2081" s="8"/>
    </row>
    <row r="2082" spans="3:9" x14ac:dyDescent="0.25">
      <c r="C2082" s="3"/>
      <c r="D2082" s="6"/>
      <c r="E2082" s="2"/>
      <c r="F2082" s="2"/>
      <c r="G2082" s="2"/>
      <c r="H2082" s="2"/>
      <c r="I2082" s="8"/>
    </row>
    <row r="2083" spans="3:9" x14ac:dyDescent="0.25">
      <c r="C2083" s="3"/>
      <c r="D2083" s="6"/>
      <c r="E2083" s="2"/>
      <c r="F2083" s="2"/>
      <c r="G2083" s="2"/>
      <c r="H2083" s="2"/>
      <c r="I2083" s="8"/>
    </row>
    <row r="2084" spans="3:9" x14ac:dyDescent="0.25">
      <c r="C2084" s="3"/>
      <c r="D2084" s="6"/>
      <c r="E2084" s="2"/>
      <c r="F2084" s="2"/>
      <c r="G2084" s="2"/>
      <c r="H2084" s="2"/>
      <c r="I2084" s="8"/>
    </row>
    <row r="2085" spans="3:9" x14ac:dyDescent="0.25">
      <c r="C2085" s="3"/>
      <c r="D2085" s="6"/>
      <c r="E2085" s="2"/>
      <c r="F2085" s="2"/>
      <c r="G2085" s="2"/>
      <c r="H2085" s="2"/>
      <c r="I2085" s="8"/>
    </row>
    <row r="2086" spans="3:9" x14ac:dyDescent="0.25">
      <c r="C2086" s="3"/>
      <c r="D2086" s="6"/>
      <c r="E2086" s="2"/>
      <c r="F2086" s="2"/>
      <c r="G2086" s="2"/>
      <c r="H2086" s="2"/>
      <c r="I2086" s="8"/>
    </row>
    <row r="2087" spans="3:9" x14ac:dyDescent="0.25">
      <c r="C2087" s="3"/>
      <c r="D2087" s="6"/>
      <c r="E2087" s="2"/>
      <c r="F2087" s="2"/>
      <c r="G2087" s="2"/>
      <c r="H2087" s="2"/>
      <c r="I2087" s="8"/>
    </row>
    <row r="2088" spans="3:9" x14ac:dyDescent="0.25">
      <c r="C2088" s="3"/>
      <c r="D2088" s="6"/>
      <c r="E2088" s="2"/>
      <c r="F2088" s="2"/>
      <c r="G2088" s="2"/>
      <c r="H2088" s="2"/>
      <c r="I2088" s="8"/>
    </row>
    <row r="2089" spans="3:9" x14ac:dyDescent="0.25">
      <c r="C2089" s="3"/>
      <c r="D2089" s="6"/>
      <c r="E2089" s="2"/>
      <c r="F2089" s="2"/>
      <c r="G2089" s="2"/>
      <c r="H2089" s="2"/>
      <c r="I2089" s="8"/>
    </row>
    <row r="2090" spans="3:9" x14ac:dyDescent="0.25">
      <c r="C2090" s="3"/>
      <c r="D2090" s="6"/>
      <c r="E2090" s="2"/>
      <c r="F2090" s="2"/>
      <c r="G2090" s="2"/>
      <c r="H2090" s="2"/>
      <c r="I2090" s="8"/>
    </row>
    <row r="2091" spans="3:9" x14ac:dyDescent="0.25">
      <c r="C2091" s="3"/>
      <c r="D2091" s="6"/>
      <c r="E2091" s="2"/>
      <c r="F2091" s="2"/>
      <c r="G2091" s="2"/>
      <c r="H2091" s="2"/>
      <c r="I2091" s="8"/>
    </row>
    <row r="2092" spans="3:9" x14ac:dyDescent="0.25">
      <c r="C2092" s="3"/>
      <c r="D2092" s="6"/>
      <c r="E2092" s="2"/>
      <c r="F2092" s="2"/>
      <c r="G2092" s="2"/>
      <c r="H2092" s="2"/>
      <c r="I2092" s="8"/>
    </row>
    <row r="2093" spans="3:9" x14ac:dyDescent="0.25">
      <c r="C2093" s="3"/>
      <c r="D2093" s="6"/>
      <c r="E2093" s="2"/>
      <c r="F2093" s="2"/>
      <c r="G2093" s="2"/>
      <c r="H2093" s="2"/>
      <c r="I2093" s="8"/>
    </row>
    <row r="2094" spans="3:9" x14ac:dyDescent="0.25">
      <c r="C2094" s="3"/>
      <c r="D2094" s="6"/>
      <c r="E2094" s="2"/>
      <c r="F2094" s="2"/>
      <c r="G2094" s="2"/>
      <c r="H2094" s="2"/>
      <c r="I2094" s="8"/>
    </row>
    <row r="2095" spans="3:9" x14ac:dyDescent="0.25">
      <c r="C2095" s="3"/>
      <c r="D2095" s="6"/>
      <c r="E2095" s="2"/>
      <c r="F2095" s="2"/>
      <c r="G2095" s="2"/>
      <c r="H2095" s="2"/>
      <c r="I2095" s="8"/>
    </row>
    <row r="2096" spans="3:9" x14ac:dyDescent="0.25">
      <c r="C2096" s="3"/>
      <c r="D2096" s="6"/>
      <c r="E2096" s="2"/>
      <c r="F2096" s="2"/>
      <c r="G2096" s="2"/>
      <c r="H2096" s="2"/>
      <c r="I2096" s="8"/>
    </row>
    <row r="2097" spans="3:9" x14ac:dyDescent="0.25">
      <c r="C2097" s="3"/>
      <c r="D2097" s="6"/>
      <c r="E2097" s="2"/>
      <c r="F2097" s="2"/>
      <c r="G2097" s="2"/>
      <c r="H2097" s="2"/>
      <c r="I2097" s="8"/>
    </row>
    <row r="2098" spans="3:9" x14ac:dyDescent="0.25">
      <c r="C2098" s="3"/>
      <c r="D2098" s="6"/>
      <c r="E2098" s="2"/>
      <c r="F2098" s="2"/>
      <c r="G2098" s="2"/>
      <c r="H2098" s="2"/>
      <c r="I2098" s="8"/>
    </row>
    <row r="2099" spans="3:9" x14ac:dyDescent="0.25">
      <c r="C2099" s="3"/>
      <c r="D2099" s="6"/>
      <c r="E2099" s="2"/>
      <c r="F2099" s="2"/>
      <c r="G2099" s="2"/>
      <c r="H2099" s="2"/>
      <c r="I2099" s="8"/>
    </row>
    <row r="2100" spans="3:9" x14ac:dyDescent="0.25">
      <c r="C2100" s="3"/>
      <c r="D2100" s="6"/>
      <c r="E2100" s="2"/>
      <c r="F2100" s="2"/>
      <c r="G2100" s="2"/>
      <c r="H2100" s="2"/>
      <c r="I2100" s="8"/>
    </row>
    <row r="2101" spans="3:9" x14ac:dyDescent="0.25">
      <c r="C2101" s="3"/>
      <c r="D2101" s="6"/>
      <c r="E2101" s="2"/>
      <c r="F2101" s="2"/>
      <c r="G2101" s="2"/>
      <c r="H2101" s="2"/>
      <c r="I2101" s="8"/>
    </row>
    <row r="2102" spans="3:9" x14ac:dyDescent="0.25">
      <c r="C2102" s="3"/>
      <c r="D2102" s="6"/>
      <c r="E2102" s="2"/>
      <c r="F2102" s="2"/>
      <c r="G2102" s="2"/>
      <c r="H2102" s="2"/>
      <c r="I2102" s="8"/>
    </row>
    <row r="2103" spans="3:9" x14ac:dyDescent="0.25">
      <c r="C2103" s="3"/>
      <c r="D2103" s="6"/>
      <c r="E2103" s="2"/>
      <c r="F2103" s="2"/>
      <c r="G2103" s="2"/>
      <c r="H2103" s="2"/>
      <c r="I2103" s="8"/>
    </row>
    <row r="2104" spans="3:9" x14ac:dyDescent="0.25">
      <c r="C2104" s="3"/>
      <c r="D2104" s="6"/>
      <c r="E2104" s="2"/>
      <c r="F2104" s="2"/>
      <c r="G2104" s="2"/>
      <c r="H2104" s="2"/>
      <c r="I2104" s="8"/>
    </row>
    <row r="2105" spans="3:9" x14ac:dyDescent="0.25">
      <c r="C2105" s="3"/>
      <c r="D2105" s="6"/>
      <c r="E2105" s="2"/>
      <c r="F2105" s="2"/>
      <c r="G2105" s="2"/>
      <c r="H2105" s="2"/>
      <c r="I2105" s="8"/>
    </row>
    <row r="2106" spans="3:9" x14ac:dyDescent="0.25">
      <c r="C2106" s="3"/>
      <c r="D2106" s="6"/>
      <c r="E2106" s="2"/>
      <c r="F2106" s="2"/>
      <c r="G2106" s="2"/>
      <c r="H2106" s="2"/>
      <c r="I2106" s="8"/>
    </row>
    <row r="2107" spans="3:9" x14ac:dyDescent="0.25">
      <c r="C2107" s="3"/>
      <c r="D2107" s="6"/>
      <c r="E2107" s="2"/>
      <c r="F2107" s="2"/>
      <c r="G2107" s="2"/>
      <c r="H2107" s="2"/>
      <c r="I2107" s="8"/>
    </row>
    <row r="2108" spans="3:9" x14ac:dyDescent="0.25">
      <c r="C2108" s="3"/>
      <c r="D2108" s="6"/>
      <c r="E2108" s="2"/>
      <c r="F2108" s="2"/>
      <c r="G2108" s="2"/>
      <c r="H2108" s="2"/>
      <c r="I2108" s="8"/>
    </row>
    <row r="2109" spans="3:9" x14ac:dyDescent="0.25">
      <c r="C2109" s="3"/>
      <c r="D2109" s="6"/>
      <c r="E2109" s="2"/>
      <c r="F2109" s="2"/>
      <c r="G2109" s="2"/>
      <c r="H2109" s="2"/>
      <c r="I2109" s="8"/>
    </row>
    <row r="2110" spans="3:9" x14ac:dyDescent="0.25">
      <c r="C2110" s="3"/>
      <c r="D2110" s="6"/>
      <c r="E2110" s="2"/>
      <c r="F2110" s="2"/>
      <c r="G2110" s="2"/>
      <c r="H2110" s="2"/>
      <c r="I2110" s="8"/>
    </row>
    <row r="2111" spans="3:9" x14ac:dyDescent="0.25">
      <c r="C2111" s="3"/>
      <c r="D2111" s="6"/>
      <c r="E2111" s="2"/>
      <c r="F2111" s="2"/>
      <c r="G2111" s="2"/>
      <c r="H2111" s="2"/>
      <c r="I2111" s="8"/>
    </row>
    <row r="2112" spans="3:9" x14ac:dyDescent="0.25">
      <c r="C2112" s="3"/>
      <c r="D2112" s="6"/>
      <c r="E2112" s="2"/>
      <c r="F2112" s="2"/>
      <c r="G2112" s="2"/>
      <c r="H2112" s="2"/>
      <c r="I2112" s="8"/>
    </row>
    <row r="2113" spans="3:9" x14ac:dyDescent="0.25">
      <c r="C2113" s="3"/>
      <c r="D2113" s="6"/>
      <c r="E2113" s="2"/>
      <c r="F2113" s="2"/>
      <c r="G2113" s="2"/>
      <c r="H2113" s="2"/>
      <c r="I2113" s="8"/>
    </row>
    <row r="2114" spans="3:9" x14ac:dyDescent="0.25">
      <c r="C2114" s="3"/>
      <c r="D2114" s="6"/>
      <c r="E2114" s="2"/>
      <c r="F2114" s="2"/>
      <c r="G2114" s="2"/>
      <c r="H2114" s="2"/>
      <c r="I2114" s="8"/>
    </row>
    <row r="2115" spans="3:9" x14ac:dyDescent="0.25">
      <c r="C2115" s="3"/>
      <c r="D2115" s="6"/>
      <c r="E2115" s="2"/>
      <c r="F2115" s="2"/>
      <c r="G2115" s="2"/>
      <c r="H2115" s="2"/>
      <c r="I2115" s="8"/>
    </row>
    <row r="2116" spans="3:9" x14ac:dyDescent="0.25">
      <c r="C2116" s="3"/>
      <c r="D2116" s="6"/>
      <c r="E2116" s="2"/>
      <c r="F2116" s="2"/>
      <c r="G2116" s="2"/>
      <c r="H2116" s="2"/>
      <c r="I2116" s="8"/>
    </row>
    <row r="2117" spans="3:9" x14ac:dyDescent="0.25">
      <c r="C2117" s="3"/>
      <c r="D2117" s="6"/>
      <c r="E2117" s="2"/>
      <c r="F2117" s="2"/>
      <c r="G2117" s="2"/>
      <c r="H2117" s="2"/>
      <c r="I2117" s="8"/>
    </row>
    <row r="2118" spans="3:9" x14ac:dyDescent="0.25">
      <c r="C2118" s="3"/>
      <c r="D2118" s="6"/>
      <c r="E2118" s="2"/>
      <c r="F2118" s="2"/>
      <c r="G2118" s="2"/>
      <c r="H2118" s="2"/>
      <c r="I2118" s="8"/>
    </row>
    <row r="2119" spans="3:9" x14ac:dyDescent="0.25">
      <c r="C2119" s="3"/>
      <c r="D2119" s="6"/>
      <c r="E2119" s="2"/>
      <c r="F2119" s="2"/>
      <c r="G2119" s="2"/>
      <c r="H2119" s="2"/>
      <c r="I2119" s="8"/>
    </row>
    <row r="2120" spans="3:9" x14ac:dyDescent="0.25">
      <c r="C2120" s="3"/>
      <c r="D2120" s="6"/>
      <c r="E2120" s="2"/>
      <c r="F2120" s="2"/>
      <c r="G2120" s="2"/>
      <c r="H2120" s="2"/>
      <c r="I2120" s="8"/>
    </row>
    <row r="2121" spans="3:9" x14ac:dyDescent="0.25">
      <c r="C2121" s="3"/>
      <c r="D2121" s="6"/>
      <c r="E2121" s="2"/>
      <c r="F2121" s="2"/>
      <c r="G2121" s="2"/>
      <c r="H2121" s="2"/>
      <c r="I2121" s="8"/>
    </row>
    <row r="2122" spans="3:9" x14ac:dyDescent="0.25">
      <c r="C2122" s="3"/>
      <c r="D2122" s="6"/>
      <c r="E2122" s="2"/>
      <c r="F2122" s="2"/>
      <c r="G2122" s="2"/>
      <c r="H2122" s="2"/>
      <c r="I2122" s="8"/>
    </row>
    <row r="2123" spans="3:9" x14ac:dyDescent="0.25">
      <c r="C2123" s="3"/>
      <c r="D2123" s="6"/>
      <c r="E2123" s="2"/>
      <c r="F2123" s="2"/>
      <c r="G2123" s="2"/>
      <c r="H2123" s="2"/>
      <c r="I2123" s="8"/>
    </row>
    <row r="2124" spans="3:9" x14ac:dyDescent="0.25">
      <c r="C2124" s="3"/>
      <c r="D2124" s="6"/>
      <c r="E2124" s="2"/>
      <c r="F2124" s="2"/>
      <c r="G2124" s="2"/>
      <c r="H2124" s="2"/>
      <c r="I2124" s="8"/>
    </row>
    <row r="2125" spans="3:9" x14ac:dyDescent="0.25">
      <c r="C2125" s="3"/>
      <c r="D2125" s="6"/>
      <c r="E2125" s="2"/>
      <c r="F2125" s="2"/>
      <c r="G2125" s="2"/>
      <c r="H2125" s="2"/>
      <c r="I2125" s="8"/>
    </row>
    <row r="2126" spans="3:9" x14ac:dyDescent="0.25">
      <c r="C2126" s="3"/>
      <c r="D2126" s="6"/>
      <c r="E2126" s="2"/>
      <c r="F2126" s="2"/>
      <c r="G2126" s="2"/>
      <c r="H2126" s="2"/>
      <c r="I2126" s="8"/>
    </row>
    <row r="2127" spans="3:9" x14ac:dyDescent="0.25">
      <c r="C2127" s="3"/>
      <c r="D2127" s="6"/>
      <c r="E2127" s="2"/>
      <c r="F2127" s="2"/>
      <c r="G2127" s="2"/>
      <c r="H2127" s="2"/>
      <c r="I2127" s="8"/>
    </row>
    <row r="2128" spans="3:9" x14ac:dyDescent="0.25">
      <c r="C2128" s="3"/>
      <c r="D2128" s="6"/>
      <c r="E2128" s="2"/>
      <c r="F2128" s="2"/>
      <c r="G2128" s="2"/>
      <c r="H2128" s="2"/>
      <c r="I2128" s="8"/>
    </row>
    <row r="2129" spans="3:9" x14ac:dyDescent="0.25">
      <c r="C2129" s="3"/>
      <c r="D2129" s="6"/>
      <c r="E2129" s="2"/>
      <c r="F2129" s="2"/>
      <c r="G2129" s="2"/>
      <c r="H2129" s="2"/>
      <c r="I2129" s="8"/>
    </row>
    <row r="2130" spans="3:9" x14ac:dyDescent="0.25">
      <c r="C2130" s="3"/>
      <c r="D2130" s="6"/>
      <c r="E2130" s="2"/>
      <c r="F2130" s="2"/>
      <c r="G2130" s="2"/>
      <c r="H2130" s="2"/>
      <c r="I2130" s="8"/>
    </row>
    <row r="2131" spans="3:9" x14ac:dyDescent="0.25">
      <c r="C2131" s="3"/>
      <c r="D2131" s="6"/>
      <c r="E2131" s="2"/>
      <c r="F2131" s="2"/>
      <c r="G2131" s="2"/>
      <c r="H2131" s="2"/>
      <c r="I2131" s="8"/>
    </row>
    <row r="2132" spans="3:9" x14ac:dyDescent="0.25">
      <c r="C2132" s="3"/>
      <c r="D2132" s="6"/>
      <c r="E2132" s="2"/>
      <c r="F2132" s="2"/>
      <c r="G2132" s="2"/>
      <c r="H2132" s="2"/>
      <c r="I2132" s="8"/>
    </row>
    <row r="2133" spans="3:9" x14ac:dyDescent="0.25">
      <c r="C2133" s="3"/>
      <c r="D2133" s="6"/>
      <c r="E2133" s="2"/>
      <c r="F2133" s="2"/>
      <c r="G2133" s="2"/>
      <c r="H2133" s="2"/>
      <c r="I2133" s="8"/>
    </row>
    <row r="2134" spans="3:9" x14ac:dyDescent="0.25">
      <c r="C2134" s="3"/>
      <c r="D2134" s="6"/>
      <c r="E2134" s="2"/>
      <c r="F2134" s="2"/>
      <c r="G2134" s="2"/>
      <c r="H2134" s="2"/>
      <c r="I2134" s="8"/>
    </row>
    <row r="2135" spans="3:9" x14ac:dyDescent="0.25">
      <c r="C2135" s="3"/>
      <c r="D2135" s="6"/>
      <c r="E2135" s="2"/>
      <c r="F2135" s="2"/>
      <c r="G2135" s="2"/>
      <c r="H2135" s="2"/>
      <c r="I2135" s="8"/>
    </row>
    <row r="2136" spans="3:9" x14ac:dyDescent="0.25">
      <c r="C2136" s="3"/>
      <c r="D2136" s="6"/>
      <c r="E2136" s="2"/>
      <c r="F2136" s="2"/>
      <c r="G2136" s="2"/>
      <c r="H2136" s="2"/>
      <c r="I2136" s="8"/>
    </row>
    <row r="2137" spans="3:9" x14ac:dyDescent="0.25">
      <c r="C2137" s="3"/>
      <c r="D2137" s="6"/>
      <c r="E2137" s="2"/>
      <c r="F2137" s="2"/>
      <c r="G2137" s="2"/>
      <c r="H2137" s="2"/>
      <c r="I2137" s="8"/>
    </row>
    <row r="2138" spans="3:9" x14ac:dyDescent="0.25">
      <c r="C2138" s="3"/>
      <c r="D2138" s="6"/>
      <c r="E2138" s="2"/>
      <c r="F2138" s="2"/>
      <c r="G2138" s="2"/>
      <c r="H2138" s="2"/>
      <c r="I2138" s="8"/>
    </row>
    <row r="2139" spans="3:9" x14ac:dyDescent="0.25">
      <c r="C2139" s="3"/>
      <c r="D2139" s="6"/>
      <c r="E2139" s="2"/>
      <c r="F2139" s="2"/>
      <c r="G2139" s="2"/>
      <c r="H2139" s="2"/>
      <c r="I2139" s="8"/>
    </row>
    <row r="2140" spans="3:9" x14ac:dyDescent="0.25">
      <c r="C2140" s="3"/>
      <c r="D2140" s="6"/>
      <c r="E2140" s="2"/>
      <c r="F2140" s="2"/>
      <c r="G2140" s="2"/>
      <c r="H2140" s="2"/>
      <c r="I2140" s="8"/>
    </row>
    <row r="2141" spans="3:9" x14ac:dyDescent="0.25">
      <c r="C2141" s="3"/>
      <c r="D2141" s="6"/>
      <c r="E2141" s="2"/>
      <c r="F2141" s="2"/>
      <c r="G2141" s="2"/>
      <c r="H2141" s="2"/>
      <c r="I2141" s="8"/>
    </row>
    <row r="2142" spans="3:9" x14ac:dyDescent="0.25">
      <c r="C2142" s="3"/>
      <c r="D2142" s="6"/>
      <c r="E2142" s="2"/>
      <c r="F2142" s="2"/>
      <c r="G2142" s="2"/>
      <c r="H2142" s="2"/>
      <c r="I2142" s="8"/>
    </row>
    <row r="2143" spans="3:9" x14ac:dyDescent="0.25">
      <c r="C2143" s="3"/>
      <c r="D2143" s="6"/>
      <c r="E2143" s="2"/>
      <c r="F2143" s="2"/>
      <c r="G2143" s="2"/>
      <c r="H2143" s="2"/>
      <c r="I2143" s="8"/>
    </row>
    <row r="2144" spans="3:9" x14ac:dyDescent="0.25">
      <c r="C2144" s="3"/>
      <c r="D2144" s="6"/>
      <c r="E2144" s="2"/>
      <c r="F2144" s="2"/>
      <c r="G2144" s="2"/>
      <c r="H2144" s="2"/>
      <c r="I2144" s="8"/>
    </row>
    <row r="2145" spans="3:9" x14ac:dyDescent="0.25">
      <c r="C2145" s="3"/>
      <c r="D2145" s="6"/>
      <c r="E2145" s="2"/>
      <c r="F2145" s="2"/>
      <c r="G2145" s="2"/>
      <c r="H2145" s="2"/>
      <c r="I2145" s="8"/>
    </row>
    <row r="2146" spans="3:9" x14ac:dyDescent="0.25">
      <c r="C2146" s="3"/>
      <c r="D2146" s="6"/>
      <c r="E2146" s="2"/>
      <c r="F2146" s="2"/>
      <c r="G2146" s="2"/>
      <c r="H2146" s="2"/>
      <c r="I2146" s="8"/>
    </row>
    <row r="2147" spans="3:9" x14ac:dyDescent="0.25">
      <c r="C2147" s="3"/>
      <c r="D2147" s="6"/>
      <c r="E2147" s="2"/>
      <c r="F2147" s="2"/>
      <c r="G2147" s="2"/>
      <c r="H2147" s="2"/>
      <c r="I2147" s="8"/>
    </row>
    <row r="2148" spans="3:9" x14ac:dyDescent="0.25">
      <c r="C2148" s="3"/>
      <c r="D2148" s="6"/>
      <c r="E2148" s="2"/>
      <c r="F2148" s="2"/>
      <c r="G2148" s="2"/>
      <c r="H2148" s="2"/>
      <c r="I2148" s="8"/>
    </row>
    <row r="2149" spans="3:9" x14ac:dyDescent="0.25">
      <c r="C2149" s="3"/>
      <c r="D2149" s="6"/>
      <c r="E2149" s="2"/>
      <c r="F2149" s="2"/>
      <c r="G2149" s="2"/>
      <c r="H2149" s="2"/>
      <c r="I2149" s="8"/>
    </row>
    <row r="2150" spans="3:9" x14ac:dyDescent="0.25">
      <c r="C2150" s="3"/>
      <c r="D2150" s="6"/>
      <c r="E2150" s="2"/>
      <c r="F2150" s="2"/>
      <c r="G2150" s="2"/>
      <c r="H2150" s="2"/>
      <c r="I2150" s="8"/>
    </row>
    <row r="2151" spans="3:9" x14ac:dyDescent="0.25">
      <c r="C2151" s="3"/>
      <c r="D2151" s="6"/>
      <c r="E2151" s="2"/>
      <c r="F2151" s="2"/>
      <c r="G2151" s="2"/>
      <c r="H2151" s="2"/>
      <c r="I2151" s="8"/>
    </row>
    <row r="2152" spans="3:9" x14ac:dyDescent="0.25">
      <c r="C2152" s="3"/>
      <c r="D2152" s="6"/>
      <c r="E2152" s="2"/>
      <c r="F2152" s="2"/>
      <c r="G2152" s="2"/>
      <c r="H2152" s="2"/>
      <c r="I2152" s="8"/>
    </row>
    <row r="2153" spans="3:9" x14ac:dyDescent="0.25">
      <c r="C2153" s="3"/>
      <c r="D2153" s="6"/>
      <c r="E2153" s="2"/>
      <c r="F2153" s="2"/>
      <c r="G2153" s="2"/>
      <c r="H2153" s="2"/>
      <c r="I2153" s="8"/>
    </row>
    <row r="2154" spans="3:9" x14ac:dyDescent="0.25">
      <c r="C2154" s="3"/>
      <c r="D2154" s="6"/>
      <c r="E2154" s="2"/>
      <c r="F2154" s="2"/>
      <c r="G2154" s="2"/>
      <c r="H2154" s="2"/>
      <c r="I2154" s="8"/>
    </row>
    <row r="2155" spans="3:9" x14ac:dyDescent="0.25">
      <c r="C2155" s="3"/>
      <c r="D2155" s="6"/>
      <c r="E2155" s="2"/>
      <c r="F2155" s="2"/>
      <c r="G2155" s="2"/>
      <c r="H2155" s="2"/>
      <c r="I2155" s="8"/>
    </row>
    <row r="2156" spans="3:9" x14ac:dyDescent="0.25">
      <c r="C2156" s="3"/>
      <c r="D2156" s="6"/>
      <c r="E2156" s="2"/>
      <c r="F2156" s="2"/>
      <c r="G2156" s="2"/>
      <c r="H2156" s="2"/>
      <c r="I2156" s="8"/>
    </row>
    <row r="2157" spans="3:9" x14ac:dyDescent="0.25">
      <c r="C2157" s="3"/>
      <c r="D2157" s="6"/>
      <c r="E2157" s="2"/>
      <c r="F2157" s="2"/>
      <c r="G2157" s="2"/>
      <c r="H2157" s="2"/>
      <c r="I2157" s="8"/>
    </row>
    <row r="2158" spans="3:9" x14ac:dyDescent="0.25">
      <c r="C2158" s="3"/>
      <c r="D2158" s="6"/>
      <c r="E2158" s="2"/>
      <c r="F2158" s="2"/>
      <c r="G2158" s="2"/>
      <c r="H2158" s="2"/>
      <c r="I2158" s="8"/>
    </row>
    <row r="2159" spans="3:9" x14ac:dyDescent="0.25">
      <c r="C2159" s="3"/>
      <c r="D2159" s="6"/>
      <c r="E2159" s="2"/>
      <c r="F2159" s="2"/>
      <c r="G2159" s="2"/>
      <c r="H2159" s="2"/>
      <c r="I2159" s="8"/>
    </row>
    <row r="2160" spans="3:9" x14ac:dyDescent="0.25">
      <c r="C2160" s="3"/>
      <c r="D2160" s="6"/>
      <c r="E2160" s="2"/>
      <c r="F2160" s="2"/>
      <c r="G2160" s="2"/>
      <c r="H2160" s="2"/>
      <c r="I2160" s="8"/>
    </row>
    <row r="2161" spans="3:9" x14ac:dyDescent="0.25">
      <c r="C2161" s="3"/>
      <c r="D2161" s="6"/>
      <c r="E2161" s="2"/>
      <c r="F2161" s="2"/>
      <c r="G2161" s="2"/>
      <c r="H2161" s="2"/>
      <c r="I2161" s="8"/>
    </row>
    <row r="2162" spans="3:9" x14ac:dyDescent="0.25">
      <c r="C2162" s="3"/>
      <c r="D2162" s="6"/>
      <c r="E2162" s="2"/>
      <c r="F2162" s="2"/>
      <c r="G2162" s="2"/>
      <c r="H2162" s="2"/>
      <c r="I2162" s="8"/>
    </row>
    <row r="2163" spans="3:9" x14ac:dyDescent="0.25">
      <c r="C2163" s="3"/>
      <c r="D2163" s="6"/>
      <c r="E2163" s="2"/>
      <c r="F2163" s="2"/>
      <c r="G2163" s="2"/>
      <c r="H2163" s="2"/>
      <c r="I2163" s="8"/>
    </row>
    <row r="2164" spans="3:9" x14ac:dyDescent="0.25">
      <c r="C2164" s="3"/>
      <c r="D2164" s="6"/>
      <c r="E2164" s="2"/>
      <c r="F2164" s="2"/>
      <c r="G2164" s="2"/>
      <c r="H2164" s="2"/>
      <c r="I2164" s="8"/>
    </row>
    <row r="2165" spans="3:9" x14ac:dyDescent="0.25">
      <c r="C2165" s="3"/>
      <c r="D2165" s="6"/>
      <c r="E2165" s="2"/>
      <c r="F2165" s="2"/>
      <c r="G2165" s="2"/>
      <c r="H2165" s="2"/>
      <c r="I2165" s="8"/>
    </row>
    <row r="2166" spans="3:9" x14ac:dyDescent="0.25">
      <c r="C2166" s="3"/>
      <c r="D2166" s="6"/>
      <c r="E2166" s="2"/>
      <c r="F2166" s="2"/>
      <c r="G2166" s="2"/>
      <c r="H2166" s="2"/>
      <c r="I2166" s="8"/>
    </row>
    <row r="2167" spans="3:9" x14ac:dyDescent="0.25">
      <c r="C2167" s="3"/>
      <c r="D2167" s="6"/>
      <c r="E2167" s="2"/>
      <c r="F2167" s="2"/>
      <c r="G2167" s="2"/>
      <c r="H2167" s="2"/>
      <c r="I2167" s="8"/>
    </row>
    <row r="2168" spans="3:9" x14ac:dyDescent="0.25">
      <c r="C2168" s="3"/>
      <c r="D2168" s="6"/>
      <c r="E2168" s="2"/>
      <c r="F2168" s="2"/>
      <c r="G2168" s="2"/>
      <c r="H2168" s="2"/>
      <c r="I2168" s="8"/>
    </row>
    <row r="2169" spans="3:9" x14ac:dyDescent="0.25">
      <c r="C2169" s="3"/>
      <c r="D2169" s="6"/>
      <c r="E2169" s="2"/>
      <c r="F2169" s="2"/>
      <c r="G2169" s="2"/>
      <c r="H2169" s="2"/>
      <c r="I2169" s="8"/>
    </row>
    <row r="2170" spans="3:9" x14ac:dyDescent="0.25">
      <c r="C2170" s="3"/>
      <c r="D2170" s="6"/>
      <c r="E2170" s="2"/>
      <c r="F2170" s="2"/>
      <c r="G2170" s="2"/>
      <c r="H2170" s="2"/>
      <c r="I2170" s="8"/>
    </row>
    <row r="2171" spans="3:9" x14ac:dyDescent="0.25">
      <c r="C2171" s="3"/>
      <c r="D2171" s="6"/>
      <c r="E2171" s="2"/>
      <c r="F2171" s="2"/>
      <c r="G2171" s="2"/>
      <c r="H2171" s="2"/>
      <c r="I2171" s="8"/>
    </row>
    <row r="2172" spans="3:9" x14ac:dyDescent="0.25">
      <c r="C2172" s="3"/>
      <c r="D2172" s="6"/>
      <c r="E2172" s="2"/>
      <c r="F2172" s="2"/>
      <c r="G2172" s="2"/>
      <c r="H2172" s="2"/>
      <c r="I2172" s="8"/>
    </row>
    <row r="2173" spans="3:9" x14ac:dyDescent="0.25">
      <c r="C2173" s="3"/>
      <c r="D2173" s="6"/>
      <c r="E2173" s="2"/>
      <c r="F2173" s="2"/>
      <c r="G2173" s="2"/>
      <c r="H2173" s="2"/>
      <c r="I2173" s="8"/>
    </row>
    <row r="2174" spans="3:9" x14ac:dyDescent="0.25">
      <c r="C2174" s="3"/>
      <c r="D2174" s="6"/>
      <c r="E2174" s="2"/>
      <c r="F2174" s="2"/>
      <c r="G2174" s="2"/>
      <c r="H2174" s="2"/>
      <c r="I2174" s="8"/>
    </row>
    <row r="2175" spans="3:9" x14ac:dyDescent="0.25">
      <c r="C2175" s="3"/>
      <c r="D2175" s="6"/>
      <c r="E2175" s="2"/>
      <c r="F2175" s="2"/>
      <c r="G2175" s="2"/>
      <c r="H2175" s="2"/>
      <c r="I2175" s="8"/>
    </row>
    <row r="2176" spans="3:9" x14ac:dyDescent="0.25">
      <c r="C2176" s="3"/>
      <c r="D2176" s="6"/>
      <c r="E2176" s="2"/>
      <c r="F2176" s="2"/>
      <c r="G2176" s="2"/>
      <c r="H2176" s="2"/>
      <c r="I2176" s="8"/>
    </row>
    <row r="2177" spans="3:9" x14ac:dyDescent="0.25">
      <c r="C2177" s="3"/>
      <c r="D2177" s="6"/>
      <c r="E2177" s="2"/>
      <c r="F2177" s="2"/>
      <c r="G2177" s="2"/>
      <c r="H2177" s="2"/>
      <c r="I2177" s="8"/>
    </row>
    <row r="2178" spans="3:9" x14ac:dyDescent="0.25">
      <c r="C2178" s="3"/>
      <c r="D2178" s="6"/>
      <c r="E2178" s="2"/>
      <c r="F2178" s="2"/>
      <c r="G2178" s="2"/>
      <c r="H2178" s="2"/>
      <c r="I2178" s="8"/>
    </row>
    <row r="2179" spans="3:9" x14ac:dyDescent="0.25">
      <c r="C2179" s="3"/>
      <c r="D2179" s="6"/>
      <c r="E2179" s="2"/>
      <c r="F2179" s="2"/>
      <c r="G2179" s="2"/>
      <c r="H2179" s="2"/>
      <c r="I2179" s="8"/>
    </row>
    <row r="2180" spans="3:9" x14ac:dyDescent="0.25">
      <c r="C2180" s="3"/>
      <c r="D2180" s="6"/>
      <c r="E2180" s="2"/>
      <c r="F2180" s="2"/>
      <c r="G2180" s="2"/>
      <c r="H2180" s="2"/>
      <c r="I2180" s="8"/>
    </row>
    <row r="2181" spans="3:9" x14ac:dyDescent="0.25">
      <c r="C2181" s="3"/>
      <c r="D2181" s="6"/>
      <c r="E2181" s="2"/>
      <c r="F2181" s="2"/>
      <c r="G2181" s="2"/>
      <c r="H2181" s="2"/>
      <c r="I2181" s="8"/>
    </row>
    <row r="2182" spans="3:9" x14ac:dyDescent="0.25">
      <c r="C2182" s="3"/>
      <c r="D2182" s="6"/>
      <c r="E2182" s="2"/>
      <c r="F2182" s="2"/>
      <c r="G2182" s="2"/>
      <c r="H2182" s="2"/>
      <c r="I2182" s="8"/>
    </row>
    <row r="2183" spans="3:9" x14ac:dyDescent="0.25">
      <c r="C2183" s="3"/>
      <c r="D2183" s="6"/>
      <c r="E2183" s="2"/>
      <c r="F2183" s="2"/>
      <c r="G2183" s="2"/>
      <c r="H2183" s="2"/>
      <c r="I2183" s="8"/>
    </row>
    <row r="2184" spans="3:9" x14ac:dyDescent="0.25">
      <c r="C2184" s="3"/>
      <c r="D2184" s="6"/>
      <c r="E2184" s="2"/>
      <c r="F2184" s="2"/>
      <c r="G2184" s="2"/>
      <c r="H2184" s="2"/>
      <c r="I2184" s="8"/>
    </row>
    <row r="2185" spans="3:9" x14ac:dyDescent="0.25">
      <c r="C2185" s="3"/>
      <c r="D2185" s="6"/>
      <c r="E2185" s="2"/>
      <c r="F2185" s="2"/>
      <c r="G2185" s="2"/>
      <c r="H2185" s="2"/>
      <c r="I2185" s="8"/>
    </row>
    <row r="2186" spans="3:9" x14ac:dyDescent="0.25">
      <c r="C2186" s="3"/>
      <c r="D2186" s="6"/>
      <c r="E2186" s="2"/>
      <c r="F2186" s="2"/>
      <c r="G2186" s="2"/>
      <c r="H2186" s="2"/>
      <c r="I2186" s="8"/>
    </row>
    <row r="2187" spans="3:9" x14ac:dyDescent="0.25">
      <c r="C2187" s="3"/>
      <c r="D2187" s="6"/>
      <c r="E2187" s="2"/>
      <c r="F2187" s="2"/>
      <c r="G2187" s="2"/>
      <c r="H2187" s="2"/>
      <c r="I2187" s="8"/>
    </row>
    <row r="2188" spans="3:9" x14ac:dyDescent="0.25">
      <c r="C2188" s="3"/>
      <c r="D2188" s="6"/>
      <c r="E2188" s="2"/>
      <c r="F2188" s="2"/>
      <c r="G2188" s="2"/>
      <c r="H2188" s="2"/>
      <c r="I2188" s="8"/>
    </row>
    <row r="2189" spans="3:9" x14ac:dyDescent="0.25">
      <c r="C2189" s="3"/>
      <c r="D2189" s="6"/>
      <c r="E2189" s="2"/>
      <c r="F2189" s="2"/>
      <c r="G2189" s="2"/>
      <c r="H2189" s="2"/>
      <c r="I2189" s="8"/>
    </row>
    <row r="2190" spans="3:9" x14ac:dyDescent="0.25">
      <c r="C2190" s="3"/>
      <c r="D2190" s="6"/>
      <c r="E2190" s="2"/>
      <c r="F2190" s="2"/>
      <c r="G2190" s="2"/>
      <c r="H2190" s="2"/>
      <c r="I2190" s="8"/>
    </row>
    <row r="2191" spans="3:9" x14ac:dyDescent="0.25">
      <c r="C2191" s="3"/>
      <c r="D2191" s="6"/>
      <c r="E2191" s="2"/>
      <c r="F2191" s="2"/>
      <c r="G2191" s="2"/>
      <c r="H2191" s="2"/>
      <c r="I2191" s="8"/>
    </row>
    <row r="2192" spans="3:9" x14ac:dyDescent="0.25">
      <c r="C2192" s="3"/>
      <c r="D2192" s="6"/>
      <c r="E2192" s="2"/>
      <c r="F2192" s="2"/>
      <c r="G2192" s="2"/>
      <c r="H2192" s="2"/>
      <c r="I2192" s="8"/>
    </row>
    <row r="2193" spans="3:9" x14ac:dyDescent="0.25">
      <c r="C2193" s="3"/>
      <c r="D2193" s="6"/>
      <c r="E2193" s="2"/>
      <c r="F2193" s="2"/>
      <c r="G2193" s="2"/>
      <c r="H2193" s="2"/>
      <c r="I2193" s="8"/>
    </row>
    <row r="2194" spans="3:9" x14ac:dyDescent="0.25">
      <c r="C2194" s="3"/>
      <c r="D2194" s="6"/>
      <c r="E2194" s="2"/>
      <c r="F2194" s="2"/>
      <c r="G2194" s="2"/>
      <c r="H2194" s="2"/>
      <c r="I2194" s="8"/>
    </row>
    <row r="2195" spans="3:9" x14ac:dyDescent="0.25">
      <c r="C2195" s="3"/>
      <c r="D2195" s="6"/>
      <c r="E2195" s="2"/>
      <c r="F2195" s="2"/>
      <c r="G2195" s="2"/>
      <c r="H2195" s="2"/>
      <c r="I2195" s="8"/>
    </row>
    <row r="2196" spans="3:9" x14ac:dyDescent="0.25">
      <c r="C2196" s="3"/>
      <c r="D2196" s="6"/>
      <c r="E2196" s="2"/>
      <c r="F2196" s="2"/>
      <c r="G2196" s="2"/>
      <c r="H2196" s="2"/>
      <c r="I2196" s="8"/>
    </row>
    <row r="2197" spans="3:9" x14ac:dyDescent="0.25">
      <c r="C2197" s="3"/>
      <c r="D2197" s="6"/>
      <c r="E2197" s="2"/>
      <c r="F2197" s="2"/>
      <c r="G2197" s="2"/>
      <c r="H2197" s="2"/>
      <c r="I2197" s="8"/>
    </row>
    <row r="2198" spans="3:9" x14ac:dyDescent="0.25">
      <c r="C2198" s="3"/>
      <c r="D2198" s="6"/>
      <c r="E2198" s="2"/>
      <c r="F2198" s="2"/>
      <c r="G2198" s="2"/>
      <c r="H2198" s="2"/>
      <c r="I2198" s="8"/>
    </row>
    <row r="2199" spans="3:9" x14ac:dyDescent="0.25">
      <c r="C2199" s="3"/>
      <c r="D2199" s="6"/>
      <c r="E2199" s="2"/>
      <c r="F2199" s="2"/>
      <c r="G2199" s="2"/>
      <c r="H2199" s="2"/>
      <c r="I2199" s="8"/>
    </row>
    <row r="2200" spans="3:9" x14ac:dyDescent="0.25">
      <c r="C2200" s="3"/>
      <c r="D2200" s="6"/>
      <c r="E2200" s="2"/>
      <c r="F2200" s="2"/>
      <c r="G2200" s="2"/>
      <c r="H2200" s="2"/>
      <c r="I2200" s="8"/>
    </row>
    <row r="2201" spans="3:9" x14ac:dyDescent="0.25">
      <c r="C2201" s="3"/>
      <c r="D2201" s="6"/>
      <c r="E2201" s="2"/>
      <c r="F2201" s="2"/>
      <c r="G2201" s="2"/>
      <c r="H2201" s="2"/>
      <c r="I2201" s="8"/>
    </row>
    <row r="2202" spans="3:9" x14ac:dyDescent="0.25">
      <c r="C2202" s="3"/>
      <c r="D2202" s="6"/>
      <c r="E2202" s="2"/>
      <c r="F2202" s="2"/>
      <c r="G2202" s="2"/>
      <c r="H2202" s="2"/>
      <c r="I2202" s="8"/>
    </row>
    <row r="2203" spans="3:9" x14ac:dyDescent="0.25">
      <c r="C2203" s="3"/>
      <c r="D2203" s="6"/>
      <c r="E2203" s="2"/>
      <c r="F2203" s="2"/>
      <c r="G2203" s="2"/>
      <c r="H2203" s="2"/>
      <c r="I2203" s="8"/>
    </row>
    <row r="2204" spans="3:9" x14ac:dyDescent="0.25">
      <c r="C2204" s="3"/>
      <c r="D2204" s="6"/>
      <c r="E2204" s="2"/>
      <c r="F2204" s="2"/>
      <c r="G2204" s="2"/>
      <c r="H2204" s="2"/>
      <c r="I2204" s="8"/>
    </row>
    <row r="2205" spans="3:9" x14ac:dyDescent="0.25">
      <c r="C2205" s="3"/>
      <c r="D2205" s="6"/>
      <c r="E2205" s="2"/>
      <c r="F2205" s="2"/>
      <c r="G2205" s="2"/>
      <c r="H2205" s="2"/>
      <c r="I2205" s="8"/>
    </row>
    <row r="2206" spans="3:9" x14ac:dyDescent="0.25">
      <c r="C2206" s="3"/>
      <c r="D2206" s="6"/>
      <c r="E2206" s="2"/>
      <c r="F2206" s="2"/>
      <c r="G2206" s="2"/>
      <c r="H2206" s="2"/>
      <c r="I2206" s="8"/>
    </row>
    <row r="2207" spans="3:9" x14ac:dyDescent="0.25">
      <c r="C2207" s="3"/>
      <c r="D2207" s="6"/>
      <c r="E2207" s="2"/>
      <c r="F2207" s="2"/>
      <c r="G2207" s="2"/>
      <c r="H2207" s="2"/>
      <c r="I2207" s="8"/>
    </row>
    <row r="2208" spans="3:9" x14ac:dyDescent="0.25">
      <c r="C2208" s="3"/>
      <c r="D2208" s="6"/>
      <c r="E2208" s="2"/>
      <c r="F2208" s="2"/>
      <c r="G2208" s="2"/>
      <c r="H2208" s="2"/>
      <c r="I2208" s="8"/>
    </row>
    <row r="2209" spans="3:9" x14ac:dyDescent="0.25">
      <c r="C2209" s="3"/>
      <c r="D2209" s="6"/>
      <c r="E2209" s="2"/>
      <c r="F2209" s="2"/>
      <c r="G2209" s="2"/>
      <c r="H2209" s="2"/>
      <c r="I2209" s="8"/>
    </row>
    <row r="2210" spans="3:9" x14ac:dyDescent="0.25">
      <c r="C2210" s="3"/>
      <c r="D2210" s="6"/>
      <c r="E2210" s="2"/>
      <c r="F2210" s="2"/>
      <c r="G2210" s="2"/>
      <c r="H2210" s="2"/>
      <c r="I2210" s="8"/>
    </row>
    <row r="2211" spans="3:9" x14ac:dyDescent="0.25">
      <c r="C2211" s="3"/>
      <c r="D2211" s="6"/>
      <c r="E2211" s="2"/>
      <c r="F2211" s="2"/>
      <c r="G2211" s="2"/>
      <c r="H2211" s="2"/>
      <c r="I2211" s="8"/>
    </row>
    <row r="2212" spans="3:9" x14ac:dyDescent="0.25">
      <c r="C2212" s="3"/>
      <c r="D2212" s="6"/>
      <c r="E2212" s="2"/>
      <c r="F2212" s="2"/>
      <c r="G2212" s="2"/>
      <c r="H2212" s="2"/>
      <c r="I2212" s="8"/>
    </row>
    <row r="2213" spans="3:9" x14ac:dyDescent="0.25">
      <c r="C2213" s="3"/>
      <c r="D2213" s="6"/>
      <c r="E2213" s="2"/>
      <c r="F2213" s="2"/>
      <c r="G2213" s="2"/>
      <c r="H2213" s="2"/>
      <c r="I2213" s="8"/>
    </row>
    <row r="2214" spans="3:9" x14ac:dyDescent="0.25">
      <c r="C2214" s="3"/>
      <c r="D2214" s="6"/>
      <c r="E2214" s="2"/>
      <c r="F2214" s="2"/>
      <c r="G2214" s="2"/>
      <c r="H2214" s="2"/>
      <c r="I2214" s="8"/>
    </row>
    <row r="2215" spans="3:9" x14ac:dyDescent="0.25">
      <c r="C2215" s="3"/>
      <c r="D2215" s="6"/>
      <c r="E2215" s="2"/>
      <c r="F2215" s="2"/>
      <c r="G2215" s="2"/>
      <c r="H2215" s="2"/>
      <c r="I2215" s="8"/>
    </row>
    <row r="2216" spans="3:9" x14ac:dyDescent="0.25">
      <c r="C2216" s="3"/>
      <c r="D2216" s="6"/>
      <c r="E2216" s="2"/>
      <c r="F2216" s="2"/>
      <c r="G2216" s="2"/>
      <c r="H2216" s="2"/>
      <c r="I2216" s="8"/>
    </row>
    <row r="2217" spans="3:9" x14ac:dyDescent="0.25">
      <c r="C2217" s="3"/>
      <c r="D2217" s="6"/>
      <c r="E2217" s="2"/>
      <c r="F2217" s="2"/>
      <c r="G2217" s="2"/>
      <c r="H2217" s="2"/>
      <c r="I2217" s="8"/>
    </row>
    <row r="2218" spans="3:9" x14ac:dyDescent="0.25">
      <c r="C2218" s="3"/>
      <c r="D2218" s="6"/>
      <c r="E2218" s="2"/>
      <c r="F2218" s="2"/>
      <c r="G2218" s="2"/>
      <c r="H2218" s="2"/>
      <c r="I2218" s="8"/>
    </row>
    <row r="2219" spans="3:9" x14ac:dyDescent="0.25">
      <c r="C2219" s="3"/>
      <c r="D2219" s="6"/>
      <c r="E2219" s="2"/>
      <c r="F2219" s="2"/>
      <c r="G2219" s="2"/>
      <c r="H2219" s="2"/>
      <c r="I2219" s="8"/>
    </row>
    <row r="2220" spans="3:9" x14ac:dyDescent="0.25">
      <c r="C2220" s="3"/>
      <c r="D2220" s="6"/>
      <c r="E2220" s="2"/>
      <c r="F2220" s="2"/>
      <c r="G2220" s="2"/>
      <c r="H2220" s="2"/>
      <c r="I2220" s="8"/>
    </row>
    <row r="2221" spans="3:9" x14ac:dyDescent="0.25">
      <c r="C2221" s="3"/>
      <c r="D2221" s="6"/>
      <c r="E2221" s="2"/>
      <c r="F2221" s="2"/>
      <c r="G2221" s="2"/>
      <c r="H2221" s="2"/>
      <c r="I2221" s="8"/>
    </row>
    <row r="2222" spans="3:9" x14ac:dyDescent="0.25">
      <c r="C2222" s="3"/>
      <c r="D2222" s="6"/>
      <c r="E2222" s="2"/>
      <c r="F2222" s="2"/>
      <c r="G2222" s="2"/>
      <c r="H2222" s="2"/>
      <c r="I2222" s="8"/>
    </row>
    <row r="2223" spans="3:9" x14ac:dyDescent="0.25">
      <c r="C2223" s="3"/>
      <c r="D2223" s="6"/>
      <c r="E2223" s="2"/>
      <c r="F2223" s="2"/>
      <c r="G2223" s="2"/>
      <c r="H2223" s="2"/>
      <c r="I2223" s="8"/>
    </row>
    <row r="2224" spans="3:9" x14ac:dyDescent="0.25">
      <c r="C2224" s="3"/>
      <c r="D2224" s="6"/>
      <c r="E2224" s="2"/>
      <c r="F2224" s="2"/>
      <c r="G2224" s="2"/>
      <c r="H2224" s="2"/>
      <c r="I2224" s="8"/>
    </row>
    <row r="2225" spans="3:9" x14ac:dyDescent="0.25">
      <c r="C2225" s="3"/>
      <c r="D2225" s="6"/>
      <c r="E2225" s="2"/>
      <c r="F2225" s="2"/>
      <c r="G2225" s="2"/>
      <c r="H2225" s="2"/>
      <c r="I2225" s="8"/>
    </row>
    <row r="2226" spans="3:9" x14ac:dyDescent="0.25">
      <c r="C2226" s="3"/>
      <c r="D2226" s="6"/>
      <c r="E2226" s="2"/>
      <c r="F2226" s="2"/>
      <c r="G2226" s="2"/>
      <c r="H2226" s="2"/>
      <c r="I2226" s="8"/>
    </row>
    <row r="2227" spans="3:9" x14ac:dyDescent="0.25">
      <c r="C2227" s="3"/>
      <c r="D2227" s="6"/>
      <c r="E2227" s="2"/>
      <c r="F2227" s="2"/>
      <c r="G2227" s="2"/>
      <c r="H2227" s="2"/>
      <c r="I2227" s="8"/>
    </row>
    <row r="2228" spans="3:9" x14ac:dyDescent="0.25">
      <c r="C2228" s="3"/>
      <c r="D2228" s="6"/>
      <c r="E2228" s="2"/>
      <c r="F2228" s="2"/>
      <c r="G2228" s="2"/>
      <c r="H2228" s="2"/>
      <c r="I2228" s="8"/>
    </row>
    <row r="2229" spans="3:9" x14ac:dyDescent="0.25">
      <c r="C2229" s="3"/>
      <c r="D2229" s="6"/>
      <c r="E2229" s="2"/>
      <c r="F2229" s="2"/>
      <c r="G2229" s="2"/>
      <c r="H2229" s="2"/>
      <c r="I2229" s="8"/>
    </row>
    <row r="2230" spans="3:9" x14ac:dyDescent="0.25">
      <c r="C2230" s="3"/>
      <c r="D2230" s="6"/>
      <c r="E2230" s="2"/>
      <c r="F2230" s="2"/>
      <c r="G2230" s="2"/>
      <c r="H2230" s="2"/>
      <c r="I2230" s="8"/>
    </row>
    <row r="2231" spans="3:9" x14ac:dyDescent="0.25">
      <c r="C2231" s="3"/>
      <c r="D2231" s="6"/>
      <c r="E2231" s="2"/>
      <c r="F2231" s="2"/>
      <c r="G2231" s="2"/>
      <c r="H2231" s="2"/>
      <c r="I2231" s="8"/>
    </row>
    <row r="2232" spans="3:9" x14ac:dyDescent="0.25">
      <c r="C2232" s="3"/>
      <c r="D2232" s="6"/>
      <c r="E2232" s="2"/>
      <c r="F2232" s="2"/>
      <c r="G2232" s="2"/>
      <c r="H2232" s="2"/>
      <c r="I2232" s="8"/>
    </row>
    <row r="2233" spans="3:9" x14ac:dyDescent="0.25">
      <c r="C2233" s="3"/>
      <c r="D2233" s="6"/>
      <c r="E2233" s="2"/>
      <c r="F2233" s="2"/>
      <c r="G2233" s="2"/>
      <c r="H2233" s="2"/>
      <c r="I2233" s="8"/>
    </row>
    <row r="2234" spans="3:9" x14ac:dyDescent="0.25">
      <c r="C2234" s="3"/>
      <c r="D2234" s="6"/>
      <c r="E2234" s="2"/>
      <c r="F2234" s="2"/>
      <c r="G2234" s="2"/>
      <c r="H2234" s="2"/>
      <c r="I2234" s="8"/>
    </row>
    <row r="2235" spans="3:9" x14ac:dyDescent="0.25">
      <c r="C2235" s="3"/>
      <c r="D2235" s="6"/>
      <c r="E2235" s="2"/>
      <c r="F2235" s="2"/>
      <c r="G2235" s="2"/>
      <c r="H2235" s="2"/>
      <c r="I2235" s="8"/>
    </row>
    <row r="2236" spans="3:9" x14ac:dyDescent="0.25">
      <c r="C2236" s="3"/>
      <c r="D2236" s="6"/>
      <c r="E2236" s="2"/>
      <c r="F2236" s="2"/>
      <c r="G2236" s="2"/>
      <c r="H2236" s="2"/>
      <c r="I2236" s="8"/>
    </row>
    <row r="2237" spans="3:9" x14ac:dyDescent="0.25">
      <c r="C2237" s="3"/>
      <c r="D2237" s="6"/>
      <c r="E2237" s="2"/>
      <c r="F2237" s="2"/>
      <c r="G2237" s="2"/>
      <c r="H2237" s="2"/>
      <c r="I2237" s="8"/>
    </row>
    <row r="2238" spans="3:9" x14ac:dyDescent="0.25">
      <c r="C2238" s="3"/>
      <c r="D2238" s="6"/>
      <c r="E2238" s="2"/>
      <c r="F2238" s="2"/>
      <c r="G2238" s="2"/>
      <c r="H2238" s="2"/>
      <c r="I2238" s="8"/>
    </row>
    <row r="2239" spans="3:9" x14ac:dyDescent="0.25">
      <c r="C2239" s="3"/>
      <c r="D2239" s="6"/>
      <c r="E2239" s="2"/>
      <c r="F2239" s="2"/>
      <c r="G2239" s="2"/>
      <c r="H2239" s="2"/>
      <c r="I2239" s="8"/>
    </row>
    <row r="2240" spans="3:9" x14ac:dyDescent="0.25">
      <c r="C2240" s="3"/>
      <c r="D2240" s="6"/>
      <c r="E2240" s="2"/>
      <c r="F2240" s="2"/>
      <c r="G2240" s="2"/>
      <c r="H2240" s="2"/>
      <c r="I2240" s="8"/>
    </row>
    <row r="2241" spans="3:9" x14ac:dyDescent="0.25">
      <c r="C2241" s="3"/>
      <c r="D2241" s="6"/>
      <c r="E2241" s="2"/>
      <c r="F2241" s="2"/>
      <c r="G2241" s="2"/>
      <c r="H2241" s="2"/>
      <c r="I2241" s="8"/>
    </row>
    <row r="2242" spans="3:9" x14ac:dyDescent="0.25">
      <c r="C2242" s="3"/>
      <c r="D2242" s="6"/>
      <c r="E2242" s="2"/>
      <c r="F2242" s="2"/>
      <c r="G2242" s="2"/>
      <c r="H2242" s="2"/>
      <c r="I2242" s="8"/>
    </row>
    <row r="2243" spans="3:9" x14ac:dyDescent="0.25">
      <c r="C2243" s="3"/>
      <c r="D2243" s="6"/>
      <c r="E2243" s="2"/>
      <c r="F2243" s="2"/>
      <c r="G2243" s="2"/>
      <c r="H2243" s="2"/>
      <c r="I2243" s="8"/>
    </row>
    <row r="2244" spans="3:9" x14ac:dyDescent="0.25">
      <c r="C2244" s="3"/>
      <c r="D2244" s="6"/>
      <c r="E2244" s="2"/>
      <c r="F2244" s="2"/>
      <c r="G2244" s="2"/>
      <c r="H2244" s="2"/>
      <c r="I2244" s="8"/>
    </row>
    <row r="2245" spans="3:9" x14ac:dyDescent="0.25">
      <c r="C2245" s="3"/>
      <c r="D2245" s="6"/>
      <c r="E2245" s="2"/>
      <c r="F2245" s="2"/>
      <c r="G2245" s="2"/>
      <c r="H2245" s="2"/>
      <c r="I2245" s="8"/>
    </row>
    <row r="2246" spans="3:9" x14ac:dyDescent="0.25">
      <c r="C2246" s="3"/>
      <c r="D2246" s="6"/>
      <c r="E2246" s="2"/>
      <c r="F2246" s="2"/>
      <c r="G2246" s="2"/>
      <c r="H2246" s="2"/>
      <c r="I2246" s="8"/>
    </row>
    <row r="2247" spans="3:9" x14ac:dyDescent="0.25">
      <c r="C2247" s="3"/>
      <c r="D2247" s="6"/>
      <c r="E2247" s="2"/>
      <c r="F2247" s="2"/>
      <c r="G2247" s="2"/>
      <c r="H2247" s="2"/>
      <c r="I2247" s="8"/>
    </row>
    <row r="2248" spans="3:9" x14ac:dyDescent="0.25">
      <c r="C2248" s="3"/>
      <c r="D2248" s="6"/>
      <c r="E2248" s="2"/>
      <c r="F2248" s="2"/>
      <c r="G2248" s="2"/>
      <c r="H2248" s="2"/>
      <c r="I2248" s="8"/>
    </row>
    <row r="2249" spans="3:9" x14ac:dyDescent="0.25">
      <c r="C2249" s="3"/>
      <c r="D2249" s="6"/>
      <c r="E2249" s="2"/>
      <c r="F2249" s="2"/>
      <c r="G2249" s="2"/>
      <c r="H2249" s="2"/>
      <c r="I2249" s="8"/>
    </row>
    <row r="2250" spans="3:9" x14ac:dyDescent="0.25">
      <c r="C2250" s="3"/>
      <c r="D2250" s="6"/>
      <c r="E2250" s="2"/>
      <c r="F2250" s="2"/>
      <c r="G2250" s="2"/>
      <c r="H2250" s="2"/>
      <c r="I2250" s="8"/>
    </row>
    <row r="2251" spans="3:9" x14ac:dyDescent="0.25">
      <c r="C2251" s="3"/>
      <c r="D2251" s="6"/>
      <c r="E2251" s="2"/>
      <c r="F2251" s="2"/>
      <c r="G2251" s="2"/>
      <c r="H2251" s="2"/>
      <c r="I2251" s="8"/>
    </row>
    <row r="2252" spans="3:9" x14ac:dyDescent="0.25">
      <c r="C2252" s="3"/>
      <c r="D2252" s="6"/>
      <c r="E2252" s="2"/>
      <c r="F2252" s="2"/>
      <c r="G2252" s="2"/>
      <c r="H2252" s="2"/>
      <c r="I2252" s="8"/>
    </row>
    <row r="2253" spans="3:9" x14ac:dyDescent="0.25">
      <c r="C2253" s="3"/>
      <c r="D2253" s="6"/>
      <c r="E2253" s="2"/>
      <c r="F2253" s="2"/>
      <c r="G2253" s="2"/>
      <c r="H2253" s="2"/>
      <c r="I2253" s="8"/>
    </row>
    <row r="2254" spans="3:9" x14ac:dyDescent="0.25">
      <c r="C2254" s="3"/>
      <c r="D2254" s="6"/>
      <c r="E2254" s="2"/>
      <c r="F2254" s="2"/>
      <c r="G2254" s="2"/>
      <c r="H2254" s="2"/>
      <c r="I2254" s="8"/>
    </row>
    <row r="2255" spans="3:9" x14ac:dyDescent="0.25">
      <c r="C2255" s="3"/>
      <c r="D2255" s="6"/>
      <c r="E2255" s="2"/>
      <c r="F2255" s="2"/>
      <c r="G2255" s="2"/>
      <c r="H2255" s="2"/>
      <c r="I2255" s="8"/>
    </row>
    <row r="2256" spans="3:9" x14ac:dyDescent="0.25">
      <c r="C2256" s="3"/>
      <c r="D2256" s="6"/>
      <c r="E2256" s="2"/>
      <c r="F2256" s="2"/>
      <c r="G2256" s="2"/>
      <c r="H2256" s="2"/>
      <c r="I2256" s="8"/>
    </row>
    <row r="2257" spans="3:9" x14ac:dyDescent="0.25">
      <c r="C2257" s="3"/>
      <c r="D2257" s="6"/>
      <c r="E2257" s="2"/>
      <c r="F2257" s="2"/>
      <c r="G2257" s="2"/>
      <c r="H2257" s="2"/>
      <c r="I2257" s="8"/>
    </row>
    <row r="2258" spans="3:9" x14ac:dyDescent="0.25">
      <c r="C2258" s="3"/>
      <c r="D2258" s="6"/>
      <c r="E2258" s="2"/>
      <c r="F2258" s="2"/>
      <c r="G2258" s="2"/>
      <c r="H2258" s="2"/>
      <c r="I2258" s="8"/>
    </row>
    <row r="2259" spans="3:9" x14ac:dyDescent="0.25">
      <c r="C2259" s="3"/>
      <c r="D2259" s="6"/>
      <c r="E2259" s="2"/>
      <c r="F2259" s="2"/>
      <c r="G2259" s="2"/>
      <c r="H2259" s="2"/>
      <c r="I2259" s="8"/>
    </row>
    <row r="2260" spans="3:9" x14ac:dyDescent="0.25">
      <c r="C2260" s="3"/>
      <c r="D2260" s="6"/>
      <c r="E2260" s="2"/>
      <c r="F2260" s="2"/>
      <c r="G2260" s="2"/>
      <c r="H2260" s="2"/>
      <c r="I2260" s="8"/>
    </row>
    <row r="2261" spans="3:9" x14ac:dyDescent="0.25">
      <c r="C2261" s="3"/>
      <c r="D2261" s="6"/>
      <c r="E2261" s="2"/>
      <c r="F2261" s="2"/>
      <c r="G2261" s="2"/>
      <c r="H2261" s="2"/>
      <c r="I2261" s="8"/>
    </row>
    <row r="2262" spans="3:9" x14ac:dyDescent="0.25">
      <c r="C2262" s="3"/>
      <c r="D2262" s="6"/>
      <c r="E2262" s="2"/>
      <c r="F2262" s="2"/>
      <c r="G2262" s="2"/>
      <c r="H2262" s="2"/>
      <c r="I2262" s="8"/>
    </row>
    <row r="2263" spans="3:9" x14ac:dyDescent="0.25">
      <c r="C2263" s="3"/>
      <c r="D2263" s="6"/>
      <c r="E2263" s="2"/>
      <c r="F2263" s="2"/>
      <c r="G2263" s="2"/>
      <c r="H2263" s="2"/>
      <c r="I2263" s="8"/>
    </row>
    <row r="2264" spans="3:9" x14ac:dyDescent="0.25">
      <c r="C2264" s="3"/>
      <c r="D2264" s="6"/>
      <c r="E2264" s="2"/>
      <c r="F2264" s="2"/>
      <c r="G2264" s="2"/>
      <c r="H2264" s="2"/>
      <c r="I2264" s="8"/>
    </row>
    <row r="2265" spans="3:9" x14ac:dyDescent="0.25">
      <c r="C2265" s="3"/>
      <c r="D2265" s="6"/>
      <c r="E2265" s="2"/>
      <c r="F2265" s="2"/>
      <c r="G2265" s="2"/>
      <c r="H2265" s="2"/>
      <c r="I2265" s="8"/>
    </row>
    <row r="2266" spans="3:9" x14ac:dyDescent="0.25">
      <c r="C2266" s="3"/>
      <c r="D2266" s="6"/>
      <c r="E2266" s="2"/>
      <c r="F2266" s="2"/>
      <c r="G2266" s="2"/>
      <c r="H2266" s="2"/>
      <c r="I2266" s="8"/>
    </row>
    <row r="2267" spans="3:9" x14ac:dyDescent="0.25">
      <c r="C2267" s="3"/>
      <c r="D2267" s="6"/>
      <c r="E2267" s="2"/>
      <c r="F2267" s="2"/>
      <c r="G2267" s="2"/>
      <c r="H2267" s="2"/>
      <c r="I2267" s="8"/>
    </row>
    <row r="2268" spans="3:9" x14ac:dyDescent="0.25">
      <c r="C2268" s="3"/>
      <c r="D2268" s="6"/>
      <c r="E2268" s="2"/>
      <c r="F2268" s="2"/>
      <c r="G2268" s="2"/>
      <c r="H2268" s="2"/>
      <c r="I2268" s="8"/>
    </row>
    <row r="2269" spans="3:9" x14ac:dyDescent="0.25">
      <c r="C2269" s="3"/>
      <c r="D2269" s="6"/>
      <c r="E2269" s="2"/>
      <c r="F2269" s="2"/>
      <c r="G2269" s="2"/>
      <c r="H2269" s="2"/>
      <c r="I2269" s="8"/>
    </row>
    <row r="2270" spans="3:9" x14ac:dyDescent="0.25">
      <c r="C2270" s="3"/>
      <c r="D2270" s="6"/>
      <c r="E2270" s="2"/>
      <c r="F2270" s="2"/>
      <c r="G2270" s="2"/>
      <c r="H2270" s="2"/>
      <c r="I2270" s="8"/>
    </row>
    <row r="2271" spans="3:9" x14ac:dyDescent="0.25">
      <c r="C2271" s="3"/>
      <c r="D2271" s="6"/>
      <c r="E2271" s="2"/>
      <c r="F2271" s="2"/>
      <c r="G2271" s="2"/>
      <c r="H2271" s="2"/>
      <c r="I2271" s="8"/>
    </row>
    <row r="2272" spans="3:9" x14ac:dyDescent="0.25">
      <c r="C2272" s="3"/>
      <c r="D2272" s="6"/>
      <c r="E2272" s="2"/>
      <c r="F2272" s="2"/>
      <c r="G2272" s="2"/>
      <c r="H2272" s="2"/>
      <c r="I2272" s="8"/>
    </row>
    <row r="2273" spans="3:9" x14ac:dyDescent="0.25">
      <c r="C2273" s="3"/>
      <c r="D2273" s="6"/>
      <c r="E2273" s="2"/>
      <c r="F2273" s="2"/>
      <c r="G2273" s="2"/>
      <c r="H2273" s="2"/>
      <c r="I2273" s="8"/>
    </row>
    <row r="2274" spans="3:9" x14ac:dyDescent="0.25">
      <c r="C2274" s="3"/>
      <c r="D2274" s="6"/>
      <c r="E2274" s="2"/>
      <c r="F2274" s="2"/>
      <c r="G2274" s="2"/>
      <c r="H2274" s="2"/>
      <c r="I2274" s="8"/>
    </row>
    <row r="2275" spans="3:9" x14ac:dyDescent="0.25">
      <c r="C2275" s="3"/>
      <c r="D2275" s="6"/>
      <c r="E2275" s="2"/>
      <c r="F2275" s="2"/>
      <c r="G2275" s="2"/>
      <c r="H2275" s="2"/>
      <c r="I2275" s="8"/>
    </row>
    <row r="2276" spans="3:9" x14ac:dyDescent="0.25">
      <c r="C2276" s="3"/>
      <c r="D2276" s="6"/>
      <c r="E2276" s="2"/>
      <c r="F2276" s="2"/>
      <c r="G2276" s="2"/>
      <c r="H2276" s="2"/>
      <c r="I2276" s="8"/>
    </row>
    <row r="2277" spans="3:9" x14ac:dyDescent="0.25">
      <c r="C2277" s="3"/>
      <c r="D2277" s="6"/>
      <c r="E2277" s="2"/>
      <c r="F2277" s="2"/>
      <c r="G2277" s="2"/>
      <c r="H2277" s="2"/>
      <c r="I2277" s="8"/>
    </row>
    <row r="2278" spans="3:9" x14ac:dyDescent="0.25">
      <c r="C2278" s="3"/>
      <c r="D2278" s="6"/>
      <c r="E2278" s="2"/>
      <c r="F2278" s="2"/>
      <c r="G2278" s="2"/>
      <c r="H2278" s="2"/>
      <c r="I2278" s="8"/>
    </row>
    <row r="2279" spans="3:9" x14ac:dyDescent="0.25">
      <c r="C2279" s="3"/>
      <c r="D2279" s="6"/>
      <c r="E2279" s="2"/>
      <c r="F2279" s="2"/>
      <c r="G2279" s="2"/>
      <c r="H2279" s="2"/>
      <c r="I2279" s="8"/>
    </row>
    <row r="2280" spans="3:9" x14ac:dyDescent="0.25">
      <c r="C2280" s="3"/>
      <c r="D2280" s="6"/>
      <c r="E2280" s="2"/>
      <c r="F2280" s="2"/>
      <c r="G2280" s="2"/>
      <c r="H2280" s="2"/>
      <c r="I2280" s="8"/>
    </row>
    <row r="2281" spans="3:9" x14ac:dyDescent="0.25">
      <c r="C2281" s="3"/>
      <c r="D2281" s="6"/>
      <c r="E2281" s="2"/>
      <c r="F2281" s="2"/>
      <c r="G2281" s="2"/>
      <c r="H2281" s="2"/>
      <c r="I2281" s="8"/>
    </row>
    <row r="2282" spans="3:9" x14ac:dyDescent="0.25">
      <c r="C2282" s="3"/>
      <c r="D2282" s="6"/>
      <c r="E2282" s="2"/>
      <c r="F2282" s="2"/>
      <c r="G2282" s="2"/>
      <c r="H2282" s="2"/>
      <c r="I2282" s="8"/>
    </row>
    <row r="2283" spans="3:9" x14ac:dyDescent="0.25">
      <c r="C2283" s="3"/>
      <c r="D2283" s="6"/>
      <c r="E2283" s="2"/>
      <c r="F2283" s="2"/>
      <c r="G2283" s="2"/>
      <c r="H2283" s="2"/>
      <c r="I2283" s="8"/>
    </row>
    <row r="2284" spans="3:9" x14ac:dyDescent="0.25">
      <c r="C2284" s="3"/>
      <c r="D2284" s="6"/>
      <c r="E2284" s="2"/>
      <c r="F2284" s="2"/>
      <c r="G2284" s="2"/>
      <c r="H2284" s="2"/>
      <c r="I2284" s="8"/>
    </row>
    <row r="2285" spans="3:9" x14ac:dyDescent="0.25">
      <c r="C2285" s="3"/>
      <c r="D2285" s="6"/>
      <c r="E2285" s="2"/>
      <c r="F2285" s="2"/>
      <c r="G2285" s="2"/>
      <c r="H2285" s="2"/>
      <c r="I2285" s="8"/>
    </row>
    <row r="2286" spans="3:9" x14ac:dyDescent="0.25">
      <c r="C2286" s="3"/>
      <c r="D2286" s="6"/>
      <c r="E2286" s="2"/>
      <c r="F2286" s="2"/>
      <c r="G2286" s="2"/>
      <c r="H2286" s="2"/>
      <c r="I2286" s="8"/>
    </row>
    <row r="2287" spans="3:9" x14ac:dyDescent="0.25">
      <c r="C2287" s="3"/>
      <c r="D2287" s="6"/>
      <c r="E2287" s="2"/>
      <c r="F2287" s="2"/>
      <c r="G2287" s="2"/>
      <c r="H2287" s="2"/>
      <c r="I2287" s="8"/>
    </row>
    <row r="2288" spans="3:9" x14ac:dyDescent="0.25">
      <c r="C2288" s="3"/>
      <c r="D2288" s="6"/>
      <c r="E2288" s="2"/>
      <c r="F2288" s="2"/>
      <c r="G2288" s="2"/>
      <c r="H2288" s="2"/>
      <c r="I2288" s="8"/>
    </row>
    <row r="2289" spans="3:9" x14ac:dyDescent="0.25">
      <c r="C2289" s="3"/>
      <c r="D2289" s="6"/>
      <c r="E2289" s="2"/>
      <c r="F2289" s="2"/>
      <c r="G2289" s="2"/>
      <c r="H2289" s="2"/>
      <c r="I2289" s="8"/>
    </row>
    <row r="2290" spans="3:9" x14ac:dyDescent="0.25">
      <c r="C2290" s="3"/>
      <c r="D2290" s="6"/>
      <c r="E2290" s="2"/>
      <c r="F2290" s="2"/>
      <c r="G2290" s="2"/>
      <c r="H2290" s="2"/>
      <c r="I2290" s="8"/>
    </row>
    <row r="2291" spans="3:9" x14ac:dyDescent="0.25">
      <c r="C2291" s="3"/>
      <c r="D2291" s="6"/>
      <c r="E2291" s="2"/>
      <c r="F2291" s="2"/>
      <c r="G2291" s="2"/>
      <c r="H2291" s="2"/>
      <c r="I2291" s="8"/>
    </row>
    <row r="2292" spans="3:9" x14ac:dyDescent="0.25">
      <c r="C2292" s="3"/>
      <c r="D2292" s="6"/>
      <c r="E2292" s="2"/>
      <c r="F2292" s="2"/>
      <c r="G2292" s="2"/>
      <c r="H2292" s="2"/>
      <c r="I2292" s="8"/>
    </row>
    <row r="2293" spans="3:9" x14ac:dyDescent="0.25">
      <c r="C2293" s="3"/>
      <c r="D2293" s="6"/>
      <c r="E2293" s="2"/>
      <c r="F2293" s="2"/>
      <c r="G2293" s="2"/>
      <c r="H2293" s="2"/>
      <c r="I2293" s="8"/>
    </row>
    <row r="2294" spans="3:9" x14ac:dyDescent="0.25">
      <c r="C2294" s="3"/>
      <c r="D2294" s="6"/>
      <c r="E2294" s="2"/>
      <c r="F2294" s="2"/>
      <c r="G2294" s="2"/>
      <c r="H2294" s="2"/>
      <c r="I2294" s="8"/>
    </row>
    <row r="2295" spans="3:9" x14ac:dyDescent="0.25">
      <c r="C2295" s="3"/>
      <c r="D2295" s="6"/>
      <c r="E2295" s="2"/>
      <c r="F2295" s="2"/>
      <c r="G2295" s="2"/>
      <c r="H2295" s="2"/>
      <c r="I2295" s="8"/>
    </row>
    <row r="2296" spans="3:9" x14ac:dyDescent="0.25">
      <c r="C2296" s="3"/>
      <c r="D2296" s="6"/>
      <c r="E2296" s="2"/>
      <c r="F2296" s="2"/>
      <c r="G2296" s="2"/>
      <c r="H2296" s="2"/>
      <c r="I2296" s="8"/>
    </row>
    <row r="2297" spans="3:9" x14ac:dyDescent="0.25">
      <c r="C2297" s="3"/>
      <c r="D2297" s="6"/>
      <c r="E2297" s="2"/>
      <c r="F2297" s="2"/>
      <c r="G2297" s="2"/>
      <c r="H2297" s="2"/>
      <c r="I2297" s="8"/>
    </row>
    <row r="2298" spans="3:9" x14ac:dyDescent="0.25">
      <c r="C2298" s="3"/>
      <c r="D2298" s="6"/>
      <c r="E2298" s="2"/>
      <c r="F2298" s="2"/>
      <c r="G2298" s="2"/>
      <c r="H2298" s="2"/>
      <c r="I2298" s="8"/>
    </row>
    <row r="2299" spans="3:9" x14ac:dyDescent="0.25">
      <c r="C2299" s="3"/>
      <c r="D2299" s="6"/>
      <c r="E2299" s="2"/>
      <c r="F2299" s="2"/>
      <c r="G2299" s="2"/>
      <c r="H2299" s="2"/>
      <c r="I2299" s="8"/>
    </row>
    <row r="2300" spans="3:9" x14ac:dyDescent="0.25">
      <c r="C2300" s="3"/>
      <c r="D2300" s="6"/>
      <c r="E2300" s="2"/>
      <c r="F2300" s="2"/>
      <c r="G2300" s="2"/>
      <c r="H2300" s="2"/>
      <c r="I2300" s="8"/>
    </row>
    <row r="2301" spans="3:9" x14ac:dyDescent="0.25">
      <c r="C2301" s="3"/>
      <c r="D2301" s="6"/>
      <c r="E2301" s="2"/>
      <c r="F2301" s="2"/>
      <c r="G2301" s="2"/>
      <c r="H2301" s="2"/>
      <c r="I2301" s="8"/>
    </row>
    <row r="2302" spans="3:9" x14ac:dyDescent="0.25">
      <c r="C2302" s="3"/>
      <c r="D2302" s="6"/>
      <c r="E2302" s="2"/>
      <c r="F2302" s="2"/>
      <c r="G2302" s="2"/>
      <c r="H2302" s="2"/>
      <c r="I2302" s="8"/>
    </row>
    <row r="2303" spans="3:9" x14ac:dyDescent="0.25">
      <c r="C2303" s="3"/>
      <c r="D2303" s="6"/>
      <c r="E2303" s="2"/>
      <c r="F2303" s="2"/>
      <c r="G2303" s="2"/>
      <c r="H2303" s="2"/>
      <c r="I2303" s="8"/>
    </row>
    <row r="2304" spans="3:9" x14ac:dyDescent="0.25">
      <c r="C2304" s="3"/>
      <c r="D2304" s="6"/>
      <c r="E2304" s="2"/>
      <c r="F2304" s="2"/>
      <c r="G2304" s="2"/>
      <c r="H2304" s="2"/>
      <c r="I2304" s="8"/>
    </row>
    <row r="2305" spans="3:9" x14ac:dyDescent="0.25">
      <c r="C2305" s="3"/>
      <c r="D2305" s="6"/>
      <c r="E2305" s="2"/>
      <c r="F2305" s="2"/>
      <c r="G2305" s="2"/>
      <c r="H2305" s="2"/>
      <c r="I2305" s="8"/>
    </row>
    <row r="2306" spans="3:9" x14ac:dyDescent="0.25">
      <c r="C2306" s="3"/>
      <c r="D2306" s="6"/>
      <c r="E2306" s="2"/>
      <c r="F2306" s="2"/>
      <c r="G2306" s="2"/>
      <c r="H2306" s="2"/>
      <c r="I2306" s="8"/>
    </row>
    <row r="2307" spans="3:9" x14ac:dyDescent="0.25">
      <c r="C2307" s="3"/>
      <c r="D2307" s="6"/>
      <c r="E2307" s="2"/>
      <c r="F2307" s="2"/>
      <c r="G2307" s="2"/>
      <c r="H2307" s="2"/>
      <c r="I2307" s="8"/>
    </row>
    <row r="2308" spans="3:9" x14ac:dyDescent="0.25">
      <c r="C2308" s="3"/>
      <c r="D2308" s="6"/>
      <c r="E2308" s="2"/>
      <c r="F2308" s="2"/>
      <c r="G2308" s="2"/>
      <c r="H2308" s="2"/>
      <c r="I2308" s="8"/>
    </row>
    <row r="2309" spans="3:9" x14ac:dyDescent="0.25">
      <c r="C2309" s="3"/>
      <c r="D2309" s="6"/>
      <c r="E2309" s="2"/>
      <c r="F2309" s="2"/>
      <c r="G2309" s="2"/>
      <c r="H2309" s="2"/>
      <c r="I2309" s="8"/>
    </row>
    <row r="2310" spans="3:9" x14ac:dyDescent="0.25">
      <c r="C2310" s="3"/>
      <c r="D2310" s="6"/>
      <c r="E2310" s="2"/>
      <c r="F2310" s="2"/>
      <c r="G2310" s="2"/>
      <c r="H2310" s="2"/>
      <c r="I2310" s="8"/>
    </row>
    <row r="2311" spans="3:9" x14ac:dyDescent="0.25">
      <c r="C2311" s="3"/>
      <c r="D2311" s="6"/>
      <c r="E2311" s="2"/>
      <c r="F2311" s="2"/>
      <c r="G2311" s="2"/>
      <c r="H2311" s="2"/>
      <c r="I2311" s="8"/>
    </row>
    <row r="2312" spans="3:9" x14ac:dyDescent="0.25">
      <c r="C2312" s="3"/>
      <c r="D2312" s="6"/>
      <c r="E2312" s="2"/>
      <c r="F2312" s="2"/>
      <c r="G2312" s="2"/>
      <c r="H2312" s="2"/>
      <c r="I2312" s="8"/>
    </row>
    <row r="2313" spans="3:9" x14ac:dyDescent="0.25">
      <c r="C2313" s="3"/>
      <c r="D2313" s="6"/>
      <c r="E2313" s="2"/>
      <c r="F2313" s="2"/>
      <c r="G2313" s="2"/>
      <c r="H2313" s="2"/>
      <c r="I2313" s="8"/>
    </row>
    <row r="2314" spans="3:9" x14ac:dyDescent="0.25">
      <c r="C2314" s="3"/>
      <c r="D2314" s="6"/>
      <c r="E2314" s="2"/>
      <c r="F2314" s="2"/>
      <c r="G2314" s="2"/>
      <c r="H2314" s="2"/>
      <c r="I2314" s="8"/>
    </row>
    <row r="2315" spans="3:9" x14ac:dyDescent="0.25">
      <c r="C2315" s="3"/>
      <c r="D2315" s="6"/>
      <c r="E2315" s="2"/>
      <c r="F2315" s="2"/>
      <c r="G2315" s="2"/>
      <c r="H2315" s="2"/>
      <c r="I2315" s="8"/>
    </row>
    <row r="2316" spans="3:9" x14ac:dyDescent="0.25">
      <c r="C2316" s="3"/>
      <c r="D2316" s="6"/>
      <c r="E2316" s="2"/>
      <c r="F2316" s="2"/>
      <c r="G2316" s="2"/>
      <c r="H2316" s="2"/>
      <c r="I2316" s="8"/>
    </row>
    <row r="2317" spans="3:9" x14ac:dyDescent="0.25">
      <c r="C2317" s="3"/>
      <c r="D2317" s="6"/>
      <c r="E2317" s="2"/>
      <c r="F2317" s="2"/>
      <c r="G2317" s="2"/>
      <c r="H2317" s="2"/>
      <c r="I2317" s="8"/>
    </row>
    <row r="2318" spans="3:9" x14ac:dyDescent="0.25">
      <c r="C2318" s="3"/>
      <c r="D2318" s="6"/>
      <c r="E2318" s="2"/>
      <c r="F2318" s="2"/>
      <c r="G2318" s="2"/>
      <c r="H2318" s="2"/>
      <c r="I2318" s="8"/>
    </row>
    <row r="2319" spans="3:9" x14ac:dyDescent="0.25">
      <c r="C2319" s="3"/>
      <c r="D2319" s="6"/>
      <c r="E2319" s="2"/>
      <c r="F2319" s="2"/>
      <c r="G2319" s="2"/>
      <c r="H2319" s="2"/>
      <c r="I2319" s="8"/>
    </row>
    <row r="2320" spans="3:9" x14ac:dyDescent="0.25">
      <c r="C2320" s="3"/>
      <c r="D2320" s="6"/>
      <c r="E2320" s="2"/>
      <c r="F2320" s="2"/>
      <c r="G2320" s="2"/>
      <c r="H2320" s="2"/>
      <c r="I2320" s="8"/>
    </row>
    <row r="2321" spans="3:9" x14ac:dyDescent="0.25">
      <c r="C2321" s="3"/>
      <c r="D2321" s="6"/>
      <c r="E2321" s="2"/>
      <c r="F2321" s="2"/>
      <c r="G2321" s="2"/>
      <c r="H2321" s="2"/>
      <c r="I2321" s="8"/>
    </row>
    <row r="2322" spans="3:9" x14ac:dyDescent="0.25">
      <c r="C2322" s="3"/>
      <c r="D2322" s="6"/>
      <c r="E2322" s="2"/>
      <c r="F2322" s="2"/>
      <c r="G2322" s="2"/>
      <c r="H2322" s="2"/>
      <c r="I2322" s="8"/>
    </row>
    <row r="2323" spans="3:9" x14ac:dyDescent="0.25">
      <c r="C2323" s="3"/>
      <c r="D2323" s="6"/>
      <c r="E2323" s="2"/>
      <c r="F2323" s="2"/>
      <c r="G2323" s="2"/>
      <c r="H2323" s="2"/>
      <c r="I2323" s="8"/>
    </row>
    <row r="2324" spans="3:9" x14ac:dyDescent="0.25">
      <c r="C2324" s="3"/>
      <c r="D2324" s="6"/>
      <c r="E2324" s="2"/>
      <c r="F2324" s="2"/>
      <c r="G2324" s="2"/>
      <c r="H2324" s="2"/>
      <c r="I2324" s="8"/>
    </row>
    <row r="2325" spans="3:9" x14ac:dyDescent="0.25">
      <c r="C2325" s="3"/>
      <c r="D2325" s="6"/>
      <c r="E2325" s="2"/>
      <c r="F2325" s="2"/>
      <c r="G2325" s="2"/>
      <c r="H2325" s="2"/>
      <c r="I2325" s="8"/>
    </row>
    <row r="2326" spans="3:9" x14ac:dyDescent="0.25">
      <c r="C2326" s="3"/>
      <c r="D2326" s="6"/>
      <c r="E2326" s="2"/>
      <c r="F2326" s="2"/>
      <c r="G2326" s="2"/>
      <c r="H2326" s="2"/>
      <c r="I2326" s="8"/>
    </row>
    <row r="2327" spans="3:9" x14ac:dyDescent="0.25">
      <c r="C2327" s="3"/>
      <c r="D2327" s="6"/>
      <c r="E2327" s="2"/>
      <c r="F2327" s="2"/>
      <c r="G2327" s="2"/>
      <c r="H2327" s="2"/>
      <c r="I2327" s="8"/>
    </row>
    <row r="2328" spans="3:9" x14ac:dyDescent="0.25">
      <c r="C2328" s="3"/>
      <c r="D2328" s="6"/>
      <c r="E2328" s="2"/>
      <c r="F2328" s="2"/>
      <c r="G2328" s="2"/>
      <c r="H2328" s="2"/>
      <c r="I2328" s="8"/>
    </row>
    <row r="2329" spans="3:9" x14ac:dyDescent="0.25">
      <c r="C2329" s="3"/>
      <c r="D2329" s="6"/>
      <c r="E2329" s="2"/>
      <c r="F2329" s="2"/>
      <c r="G2329" s="2"/>
      <c r="H2329" s="2"/>
      <c r="I2329" s="8"/>
    </row>
    <row r="2330" spans="3:9" x14ac:dyDescent="0.25">
      <c r="C2330" s="3"/>
      <c r="D2330" s="6"/>
      <c r="E2330" s="2"/>
      <c r="F2330" s="2"/>
      <c r="G2330" s="2"/>
      <c r="H2330" s="2"/>
      <c r="I2330" s="8"/>
    </row>
    <row r="2331" spans="3:9" x14ac:dyDescent="0.25">
      <c r="C2331" s="3"/>
      <c r="D2331" s="6"/>
      <c r="E2331" s="2"/>
      <c r="F2331" s="2"/>
      <c r="G2331" s="2"/>
      <c r="H2331" s="2"/>
      <c r="I2331" s="8"/>
    </row>
    <row r="2332" spans="3:9" x14ac:dyDescent="0.25">
      <c r="C2332" s="3"/>
      <c r="D2332" s="6"/>
      <c r="E2332" s="2"/>
      <c r="F2332" s="2"/>
      <c r="G2332" s="2"/>
      <c r="H2332" s="2"/>
      <c r="I2332" s="8"/>
    </row>
    <row r="2333" spans="3:9" x14ac:dyDescent="0.25">
      <c r="C2333" s="3"/>
      <c r="D2333" s="6"/>
      <c r="E2333" s="2"/>
      <c r="F2333" s="2"/>
      <c r="G2333" s="2"/>
      <c r="H2333" s="2"/>
      <c r="I2333" s="8"/>
    </row>
    <row r="2334" spans="3:9" x14ac:dyDescent="0.25">
      <c r="C2334" s="3"/>
      <c r="D2334" s="6"/>
      <c r="E2334" s="2"/>
      <c r="F2334" s="2"/>
      <c r="G2334" s="2"/>
      <c r="H2334" s="2"/>
      <c r="I2334" s="8"/>
    </row>
    <row r="2335" spans="3:9" x14ac:dyDescent="0.25">
      <c r="C2335" s="3"/>
      <c r="D2335" s="6"/>
      <c r="E2335" s="2"/>
      <c r="F2335" s="2"/>
      <c r="G2335" s="2"/>
      <c r="H2335" s="2"/>
      <c r="I2335" s="8"/>
    </row>
    <row r="2336" spans="3:9" x14ac:dyDescent="0.25">
      <c r="C2336" s="3"/>
      <c r="D2336" s="6"/>
      <c r="E2336" s="2"/>
      <c r="F2336" s="2"/>
      <c r="G2336" s="2"/>
      <c r="H2336" s="2"/>
      <c r="I2336" s="8"/>
    </row>
    <row r="2337" spans="3:9" x14ac:dyDescent="0.25">
      <c r="C2337" s="3"/>
      <c r="D2337" s="6"/>
      <c r="E2337" s="2"/>
      <c r="F2337" s="2"/>
      <c r="G2337" s="2"/>
      <c r="H2337" s="2"/>
      <c r="I2337" s="8"/>
    </row>
    <row r="2338" spans="3:9" x14ac:dyDescent="0.25">
      <c r="C2338" s="3"/>
      <c r="D2338" s="6"/>
      <c r="E2338" s="2"/>
      <c r="F2338" s="2"/>
      <c r="G2338" s="2"/>
      <c r="H2338" s="2"/>
      <c r="I2338" s="8"/>
    </row>
    <row r="2339" spans="3:9" x14ac:dyDescent="0.25">
      <c r="C2339" s="3"/>
      <c r="D2339" s="6"/>
      <c r="E2339" s="2"/>
      <c r="F2339" s="2"/>
      <c r="G2339" s="2"/>
      <c r="H2339" s="2"/>
      <c r="I2339" s="8"/>
    </row>
    <row r="2340" spans="3:9" x14ac:dyDescent="0.25">
      <c r="C2340" s="3"/>
      <c r="D2340" s="6"/>
      <c r="E2340" s="2"/>
      <c r="F2340" s="2"/>
      <c r="G2340" s="2"/>
      <c r="H2340" s="2"/>
      <c r="I2340" s="8"/>
    </row>
    <row r="2341" spans="3:9" x14ac:dyDescent="0.25">
      <c r="C2341" s="3"/>
      <c r="D2341" s="6"/>
      <c r="E2341" s="2"/>
      <c r="F2341" s="2"/>
      <c r="G2341" s="2"/>
      <c r="H2341" s="2"/>
      <c r="I2341" s="8"/>
    </row>
    <row r="2342" spans="3:9" x14ac:dyDescent="0.25">
      <c r="C2342" s="3"/>
      <c r="D2342" s="6"/>
      <c r="E2342" s="2"/>
      <c r="F2342" s="2"/>
      <c r="G2342" s="2"/>
      <c r="H2342" s="2"/>
      <c r="I2342" s="8"/>
    </row>
    <row r="2343" spans="3:9" x14ac:dyDescent="0.25">
      <c r="C2343" s="3"/>
      <c r="D2343" s="6"/>
      <c r="E2343" s="2"/>
      <c r="F2343" s="2"/>
      <c r="G2343" s="2"/>
      <c r="H2343" s="2"/>
      <c r="I2343" s="8"/>
    </row>
    <row r="2344" spans="3:9" x14ac:dyDescent="0.25">
      <c r="C2344" s="3"/>
      <c r="D2344" s="6"/>
      <c r="E2344" s="2"/>
      <c r="F2344" s="2"/>
      <c r="G2344" s="2"/>
      <c r="H2344" s="2"/>
      <c r="I2344" s="8"/>
    </row>
    <row r="2345" spans="3:9" x14ac:dyDescent="0.25">
      <c r="C2345" s="3"/>
      <c r="D2345" s="6"/>
      <c r="E2345" s="2"/>
      <c r="F2345" s="2"/>
      <c r="G2345" s="2"/>
      <c r="H2345" s="2"/>
      <c r="I2345" s="8"/>
    </row>
    <row r="2346" spans="3:9" x14ac:dyDescent="0.25">
      <c r="C2346" s="3"/>
      <c r="D2346" s="6"/>
      <c r="E2346" s="2"/>
      <c r="F2346" s="2"/>
      <c r="G2346" s="2"/>
      <c r="H2346" s="2"/>
      <c r="I2346" s="8"/>
    </row>
    <row r="2347" spans="3:9" x14ac:dyDescent="0.25">
      <c r="C2347" s="3"/>
      <c r="D2347" s="6"/>
      <c r="E2347" s="2"/>
      <c r="F2347" s="2"/>
      <c r="G2347" s="2"/>
      <c r="H2347" s="2"/>
      <c r="I2347" s="8"/>
    </row>
    <row r="2348" spans="3:9" x14ac:dyDescent="0.25">
      <c r="C2348" s="3"/>
      <c r="D2348" s="6"/>
      <c r="E2348" s="2"/>
      <c r="F2348" s="2"/>
      <c r="G2348" s="2"/>
      <c r="H2348" s="2"/>
      <c r="I2348" s="8"/>
    </row>
    <row r="2349" spans="3:9" x14ac:dyDescent="0.25">
      <c r="C2349" s="3"/>
      <c r="D2349" s="6"/>
      <c r="E2349" s="2"/>
      <c r="F2349" s="2"/>
      <c r="G2349" s="2"/>
      <c r="H2349" s="2"/>
      <c r="I2349" s="8"/>
    </row>
    <row r="2350" spans="3:9" x14ac:dyDescent="0.25">
      <c r="C2350" s="3"/>
      <c r="D2350" s="6"/>
      <c r="E2350" s="2"/>
      <c r="F2350" s="2"/>
      <c r="G2350" s="2"/>
      <c r="H2350" s="2"/>
      <c r="I2350" s="8"/>
    </row>
    <row r="2351" spans="3:9" x14ac:dyDescent="0.25">
      <c r="C2351" s="3"/>
      <c r="D2351" s="6"/>
      <c r="E2351" s="2"/>
      <c r="F2351" s="2"/>
      <c r="G2351" s="2"/>
      <c r="H2351" s="2"/>
      <c r="I2351" s="8"/>
    </row>
    <row r="2352" spans="3:9" x14ac:dyDescent="0.25">
      <c r="C2352" s="3"/>
      <c r="D2352" s="6"/>
      <c r="E2352" s="2"/>
      <c r="F2352" s="2"/>
      <c r="G2352" s="2"/>
      <c r="H2352" s="2"/>
      <c r="I2352" s="8"/>
    </row>
    <row r="2353" spans="3:9" x14ac:dyDescent="0.25">
      <c r="C2353" s="3"/>
      <c r="D2353" s="6"/>
      <c r="E2353" s="2"/>
      <c r="F2353" s="2"/>
      <c r="G2353" s="2"/>
      <c r="H2353" s="2"/>
      <c r="I2353" s="8"/>
    </row>
    <row r="2354" spans="3:9" x14ac:dyDescent="0.25">
      <c r="C2354" s="3"/>
      <c r="D2354" s="6"/>
      <c r="E2354" s="2"/>
      <c r="F2354" s="2"/>
      <c r="G2354" s="2"/>
      <c r="H2354" s="2"/>
      <c r="I2354" s="8"/>
    </row>
    <row r="2355" spans="3:9" x14ac:dyDescent="0.25">
      <c r="C2355" s="3"/>
      <c r="D2355" s="6"/>
      <c r="E2355" s="2"/>
      <c r="F2355" s="2"/>
      <c r="G2355" s="2"/>
      <c r="H2355" s="2"/>
      <c r="I2355" s="8"/>
    </row>
    <row r="2356" spans="3:9" x14ac:dyDescent="0.25">
      <c r="C2356" s="3"/>
      <c r="D2356" s="6"/>
      <c r="E2356" s="2"/>
      <c r="F2356" s="2"/>
      <c r="G2356" s="2"/>
      <c r="H2356" s="2"/>
      <c r="I2356" s="8"/>
    </row>
    <row r="2357" spans="3:9" x14ac:dyDescent="0.25">
      <c r="C2357" s="3"/>
      <c r="D2357" s="6"/>
      <c r="E2357" s="2"/>
      <c r="F2357" s="2"/>
      <c r="G2357" s="2"/>
      <c r="H2357" s="2"/>
      <c r="I2357" s="8"/>
    </row>
    <row r="2358" spans="3:9" x14ac:dyDescent="0.25">
      <c r="C2358" s="3"/>
      <c r="D2358" s="6"/>
      <c r="E2358" s="2"/>
      <c r="F2358" s="2"/>
      <c r="G2358" s="2"/>
      <c r="H2358" s="2"/>
      <c r="I2358" s="8"/>
    </row>
    <row r="2359" spans="3:9" x14ac:dyDescent="0.25">
      <c r="C2359" s="3"/>
      <c r="D2359" s="6"/>
      <c r="E2359" s="2"/>
      <c r="F2359" s="2"/>
      <c r="G2359" s="2"/>
      <c r="H2359" s="2"/>
      <c r="I2359" s="8"/>
    </row>
    <row r="2360" spans="3:9" x14ac:dyDescent="0.25">
      <c r="C2360" s="3"/>
      <c r="D2360" s="6"/>
      <c r="E2360" s="2"/>
      <c r="F2360" s="2"/>
      <c r="G2360" s="2"/>
      <c r="H2360" s="2"/>
      <c r="I2360" s="8"/>
    </row>
    <row r="2361" spans="3:9" x14ac:dyDescent="0.25">
      <c r="C2361" s="3"/>
      <c r="D2361" s="6"/>
      <c r="E2361" s="2"/>
      <c r="F2361" s="2"/>
      <c r="G2361" s="2"/>
      <c r="H2361" s="2"/>
      <c r="I2361" s="8"/>
    </row>
    <row r="2362" spans="3:9" x14ac:dyDescent="0.25">
      <c r="C2362" s="3"/>
      <c r="D2362" s="6"/>
      <c r="E2362" s="2"/>
      <c r="F2362" s="2"/>
      <c r="G2362" s="2"/>
      <c r="H2362" s="2"/>
      <c r="I2362" s="8"/>
    </row>
    <row r="2363" spans="3:9" x14ac:dyDescent="0.25">
      <c r="C2363" s="3"/>
      <c r="D2363" s="6"/>
      <c r="E2363" s="2"/>
      <c r="F2363" s="2"/>
      <c r="G2363" s="2"/>
      <c r="H2363" s="2"/>
      <c r="I2363" s="8"/>
    </row>
    <row r="2364" spans="3:9" x14ac:dyDescent="0.25">
      <c r="C2364" s="3"/>
      <c r="D2364" s="6"/>
      <c r="E2364" s="2"/>
      <c r="F2364" s="2"/>
      <c r="G2364" s="2"/>
      <c r="H2364" s="2"/>
      <c r="I2364" s="8"/>
    </row>
    <row r="2365" spans="3:9" x14ac:dyDescent="0.25">
      <c r="C2365" s="3"/>
      <c r="D2365" s="6"/>
      <c r="E2365" s="2"/>
      <c r="F2365" s="2"/>
      <c r="G2365" s="2"/>
      <c r="H2365" s="2"/>
      <c r="I2365" s="8"/>
    </row>
    <row r="2366" spans="3:9" x14ac:dyDescent="0.25">
      <c r="C2366" s="3"/>
      <c r="D2366" s="6"/>
      <c r="E2366" s="2"/>
      <c r="F2366" s="2"/>
      <c r="G2366" s="2"/>
      <c r="H2366" s="2"/>
      <c r="I2366" s="8"/>
    </row>
    <row r="2367" spans="3:9" x14ac:dyDescent="0.25">
      <c r="C2367" s="3"/>
      <c r="D2367" s="6"/>
      <c r="E2367" s="2"/>
      <c r="F2367" s="2"/>
      <c r="G2367" s="2"/>
      <c r="H2367" s="2"/>
      <c r="I2367" s="8"/>
    </row>
    <row r="2368" spans="3:9" x14ac:dyDescent="0.25">
      <c r="C2368" s="3"/>
      <c r="D2368" s="6"/>
      <c r="E2368" s="2"/>
      <c r="F2368" s="2"/>
      <c r="G2368" s="2"/>
      <c r="H2368" s="2"/>
      <c r="I2368" s="8"/>
    </row>
    <row r="2369" spans="3:9" x14ac:dyDescent="0.25">
      <c r="C2369" s="3"/>
      <c r="D2369" s="6"/>
      <c r="E2369" s="2"/>
      <c r="F2369" s="2"/>
      <c r="G2369" s="2"/>
      <c r="H2369" s="2"/>
      <c r="I2369" s="8"/>
    </row>
    <row r="2370" spans="3:9" x14ac:dyDescent="0.25">
      <c r="C2370" s="3"/>
      <c r="D2370" s="6"/>
      <c r="E2370" s="2"/>
      <c r="F2370" s="2"/>
      <c r="G2370" s="2"/>
      <c r="H2370" s="2"/>
      <c r="I2370" s="8"/>
    </row>
    <row r="2371" spans="3:9" x14ac:dyDescent="0.25">
      <c r="C2371" s="3"/>
      <c r="D2371" s="6"/>
      <c r="E2371" s="2"/>
      <c r="F2371" s="2"/>
      <c r="G2371" s="2"/>
      <c r="H2371" s="2"/>
      <c r="I2371" s="8"/>
    </row>
    <row r="2372" spans="3:9" x14ac:dyDescent="0.25">
      <c r="C2372" s="3"/>
      <c r="D2372" s="6"/>
      <c r="E2372" s="2"/>
      <c r="F2372" s="2"/>
      <c r="G2372" s="2"/>
      <c r="H2372" s="2"/>
      <c r="I2372" s="8"/>
    </row>
    <row r="2373" spans="3:9" x14ac:dyDescent="0.25">
      <c r="C2373" s="3"/>
      <c r="D2373" s="6"/>
      <c r="E2373" s="2"/>
      <c r="F2373" s="2"/>
      <c r="G2373" s="2"/>
      <c r="H2373" s="2"/>
      <c r="I2373" s="8"/>
    </row>
    <row r="2374" spans="3:9" x14ac:dyDescent="0.25">
      <c r="C2374" s="3"/>
      <c r="D2374" s="6"/>
      <c r="E2374" s="2"/>
      <c r="F2374" s="2"/>
      <c r="G2374" s="2"/>
      <c r="H2374" s="2"/>
      <c r="I2374" s="8"/>
    </row>
    <row r="2375" spans="3:9" x14ac:dyDescent="0.25">
      <c r="C2375" s="3"/>
      <c r="D2375" s="6"/>
      <c r="E2375" s="2"/>
      <c r="F2375" s="2"/>
      <c r="G2375" s="2"/>
      <c r="H2375" s="2"/>
      <c r="I2375" s="8"/>
    </row>
    <row r="2376" spans="3:9" x14ac:dyDescent="0.25">
      <c r="C2376" s="3"/>
      <c r="D2376" s="6"/>
      <c r="E2376" s="2"/>
      <c r="F2376" s="2"/>
      <c r="G2376" s="2"/>
      <c r="H2376" s="2"/>
      <c r="I2376" s="8"/>
    </row>
    <row r="2377" spans="3:9" x14ac:dyDescent="0.25">
      <c r="C2377" s="3"/>
      <c r="D2377" s="6"/>
      <c r="E2377" s="2"/>
      <c r="F2377" s="2"/>
      <c r="G2377" s="2"/>
      <c r="H2377" s="2"/>
      <c r="I2377" s="8"/>
    </row>
    <row r="2378" spans="3:9" x14ac:dyDescent="0.25">
      <c r="C2378" s="3"/>
      <c r="D2378" s="6"/>
      <c r="E2378" s="2"/>
      <c r="F2378" s="2"/>
      <c r="G2378" s="2"/>
      <c r="H2378" s="2"/>
      <c r="I2378" s="8"/>
    </row>
    <row r="2379" spans="3:9" x14ac:dyDescent="0.25">
      <c r="C2379" s="3"/>
      <c r="D2379" s="6"/>
      <c r="E2379" s="2"/>
      <c r="F2379" s="2"/>
      <c r="G2379" s="2"/>
      <c r="H2379" s="2"/>
      <c r="I2379" s="8"/>
    </row>
    <row r="2380" spans="3:9" x14ac:dyDescent="0.25">
      <c r="C2380" s="3"/>
      <c r="D2380" s="6"/>
      <c r="E2380" s="2"/>
      <c r="F2380" s="2"/>
      <c r="G2380" s="2"/>
      <c r="H2380" s="2"/>
      <c r="I2380" s="8"/>
    </row>
    <row r="2381" spans="3:9" x14ac:dyDescent="0.25">
      <c r="C2381" s="3"/>
      <c r="D2381" s="6"/>
      <c r="E2381" s="2"/>
      <c r="F2381" s="2"/>
      <c r="G2381" s="2"/>
      <c r="H2381" s="2"/>
      <c r="I2381" s="8"/>
    </row>
    <row r="2382" spans="3:9" x14ac:dyDescent="0.25">
      <c r="C2382" s="3"/>
      <c r="D2382" s="6"/>
      <c r="E2382" s="2"/>
      <c r="F2382" s="2"/>
      <c r="G2382" s="2"/>
      <c r="H2382" s="2"/>
      <c r="I2382" s="8"/>
    </row>
    <row r="2383" spans="3:9" x14ac:dyDescent="0.25">
      <c r="C2383" s="3"/>
      <c r="D2383" s="6"/>
      <c r="E2383" s="2"/>
      <c r="F2383" s="2"/>
      <c r="G2383" s="2"/>
      <c r="H2383" s="2"/>
      <c r="I2383" s="8"/>
    </row>
    <row r="2384" spans="3:9" x14ac:dyDescent="0.25">
      <c r="C2384" s="3"/>
      <c r="D2384" s="6"/>
      <c r="E2384" s="2"/>
      <c r="F2384" s="2"/>
      <c r="G2384" s="2"/>
      <c r="H2384" s="2"/>
      <c r="I2384" s="8"/>
    </row>
    <row r="2385" spans="3:9" x14ac:dyDescent="0.25">
      <c r="C2385" s="3"/>
      <c r="D2385" s="6"/>
      <c r="E2385" s="2"/>
      <c r="F2385" s="2"/>
      <c r="G2385" s="2"/>
      <c r="H2385" s="2"/>
      <c r="I2385" s="8"/>
    </row>
    <row r="2386" spans="3:9" x14ac:dyDescent="0.25">
      <c r="C2386" s="3"/>
      <c r="D2386" s="6"/>
      <c r="E2386" s="2"/>
      <c r="F2386" s="2"/>
      <c r="G2386" s="2"/>
      <c r="H2386" s="2"/>
      <c r="I2386" s="8"/>
    </row>
    <row r="2387" spans="3:9" x14ac:dyDescent="0.25">
      <c r="C2387" s="3"/>
      <c r="D2387" s="6"/>
      <c r="E2387" s="2"/>
      <c r="F2387" s="2"/>
      <c r="G2387" s="2"/>
      <c r="H2387" s="2"/>
      <c r="I2387" s="8"/>
    </row>
    <row r="2388" spans="3:9" x14ac:dyDescent="0.25">
      <c r="C2388" s="3"/>
      <c r="D2388" s="6"/>
      <c r="E2388" s="2"/>
      <c r="F2388" s="2"/>
      <c r="G2388" s="2"/>
      <c r="H2388" s="2"/>
      <c r="I2388" s="8"/>
    </row>
    <row r="2389" spans="3:9" x14ac:dyDescent="0.25">
      <c r="C2389" s="3"/>
      <c r="D2389" s="6"/>
      <c r="E2389" s="2"/>
      <c r="F2389" s="2"/>
      <c r="G2389" s="2"/>
      <c r="H2389" s="2"/>
      <c r="I2389" s="8"/>
    </row>
    <row r="2390" spans="3:9" x14ac:dyDescent="0.25">
      <c r="C2390" s="3"/>
      <c r="D2390" s="6"/>
      <c r="E2390" s="2"/>
      <c r="F2390" s="2"/>
      <c r="G2390" s="2"/>
      <c r="H2390" s="2"/>
      <c r="I2390" s="8"/>
    </row>
    <row r="2391" spans="3:9" x14ac:dyDescent="0.25">
      <c r="C2391" s="3"/>
      <c r="D2391" s="6"/>
      <c r="E2391" s="2"/>
      <c r="F2391" s="2"/>
      <c r="G2391" s="2"/>
      <c r="H2391" s="2"/>
      <c r="I2391" s="8"/>
    </row>
    <row r="2392" spans="3:9" x14ac:dyDescent="0.25">
      <c r="C2392" s="3"/>
      <c r="D2392" s="6"/>
      <c r="E2392" s="2"/>
      <c r="F2392" s="2"/>
      <c r="G2392" s="2"/>
      <c r="H2392" s="2"/>
      <c r="I2392" s="8"/>
    </row>
    <row r="2393" spans="3:9" x14ac:dyDescent="0.25">
      <c r="C2393" s="3"/>
      <c r="D2393" s="6"/>
      <c r="E2393" s="2"/>
      <c r="F2393" s="2"/>
      <c r="G2393" s="2"/>
      <c r="H2393" s="2"/>
      <c r="I2393" s="8"/>
    </row>
    <row r="2394" spans="3:9" x14ac:dyDescent="0.25">
      <c r="C2394" s="3"/>
      <c r="D2394" s="6"/>
      <c r="E2394" s="2"/>
      <c r="F2394" s="2"/>
      <c r="G2394" s="2"/>
      <c r="H2394" s="2"/>
      <c r="I2394" s="8"/>
    </row>
    <row r="2395" spans="3:9" x14ac:dyDescent="0.25">
      <c r="C2395" s="3"/>
      <c r="D2395" s="6"/>
      <c r="E2395" s="2"/>
      <c r="F2395" s="2"/>
      <c r="G2395" s="2"/>
      <c r="H2395" s="2"/>
      <c r="I2395" s="8"/>
    </row>
    <row r="2396" spans="3:9" x14ac:dyDescent="0.25">
      <c r="C2396" s="3"/>
      <c r="D2396" s="6"/>
      <c r="E2396" s="2"/>
      <c r="F2396" s="2"/>
      <c r="G2396" s="2"/>
      <c r="H2396" s="2"/>
      <c r="I2396" s="8"/>
    </row>
    <row r="2397" spans="3:9" x14ac:dyDescent="0.25">
      <c r="C2397" s="3"/>
      <c r="D2397" s="6"/>
      <c r="E2397" s="2"/>
      <c r="F2397" s="2"/>
      <c r="G2397" s="2"/>
      <c r="H2397" s="2"/>
      <c r="I2397" s="8"/>
    </row>
    <row r="2398" spans="3:9" x14ac:dyDescent="0.25">
      <c r="C2398" s="3"/>
      <c r="D2398" s="6"/>
      <c r="E2398" s="2"/>
      <c r="F2398" s="2"/>
      <c r="G2398" s="2"/>
      <c r="H2398" s="2"/>
      <c r="I2398" s="8"/>
    </row>
    <row r="2399" spans="3:9" x14ac:dyDescent="0.25">
      <c r="C2399" s="3"/>
      <c r="D2399" s="6"/>
      <c r="E2399" s="2"/>
      <c r="F2399" s="2"/>
      <c r="G2399" s="2"/>
      <c r="H2399" s="2"/>
      <c r="I2399" s="8"/>
    </row>
    <row r="2400" spans="3:9" x14ac:dyDescent="0.25">
      <c r="C2400" s="3"/>
      <c r="D2400" s="6"/>
      <c r="E2400" s="2"/>
      <c r="F2400" s="2"/>
      <c r="G2400" s="2"/>
      <c r="H2400" s="2"/>
      <c r="I2400" s="8"/>
    </row>
    <row r="2401" spans="3:9" x14ac:dyDescent="0.25">
      <c r="C2401" s="3"/>
      <c r="D2401" s="6"/>
      <c r="E2401" s="2"/>
      <c r="F2401" s="2"/>
      <c r="G2401" s="2"/>
      <c r="H2401" s="2"/>
      <c r="I2401" s="8"/>
    </row>
    <row r="2402" spans="3:9" x14ac:dyDescent="0.25">
      <c r="C2402" s="3"/>
      <c r="D2402" s="6"/>
      <c r="E2402" s="2"/>
      <c r="F2402" s="2"/>
      <c r="G2402" s="2"/>
      <c r="H2402" s="2"/>
      <c r="I2402" s="8"/>
    </row>
    <row r="2403" spans="3:9" x14ac:dyDescent="0.25">
      <c r="C2403" s="3"/>
      <c r="D2403" s="6"/>
      <c r="E2403" s="2"/>
      <c r="F2403" s="2"/>
      <c r="G2403" s="2"/>
      <c r="H2403" s="2"/>
      <c r="I2403" s="8"/>
    </row>
    <row r="2404" spans="3:9" x14ac:dyDescent="0.25">
      <c r="C2404" s="3"/>
      <c r="D2404" s="6"/>
      <c r="E2404" s="2"/>
      <c r="F2404" s="2"/>
      <c r="G2404" s="2"/>
      <c r="H2404" s="2"/>
      <c r="I2404" s="8"/>
    </row>
    <row r="2405" spans="3:9" x14ac:dyDescent="0.25">
      <c r="C2405" s="3"/>
      <c r="D2405" s="6"/>
      <c r="E2405" s="2"/>
      <c r="F2405" s="2"/>
      <c r="G2405" s="2"/>
      <c r="H2405" s="2"/>
      <c r="I2405" s="8"/>
    </row>
    <row r="2406" spans="3:9" x14ac:dyDescent="0.25">
      <c r="C2406" s="3"/>
      <c r="D2406" s="6"/>
      <c r="E2406" s="2"/>
      <c r="F2406" s="2"/>
      <c r="G2406" s="2"/>
      <c r="H2406" s="2"/>
      <c r="I2406" s="8"/>
    </row>
    <row r="2407" spans="3:9" x14ac:dyDescent="0.25">
      <c r="C2407" s="3"/>
      <c r="D2407" s="6"/>
      <c r="E2407" s="2"/>
      <c r="F2407" s="2"/>
      <c r="G2407" s="2"/>
      <c r="H2407" s="2"/>
      <c r="I2407" s="8"/>
    </row>
    <row r="2408" spans="3:9" x14ac:dyDescent="0.25">
      <c r="C2408" s="3"/>
      <c r="D2408" s="6"/>
      <c r="E2408" s="2"/>
      <c r="F2408" s="2"/>
      <c r="G2408" s="2"/>
      <c r="H2408" s="2"/>
      <c r="I2408" s="8"/>
    </row>
    <row r="2409" spans="3:9" x14ac:dyDescent="0.25">
      <c r="C2409" s="3"/>
      <c r="D2409" s="6"/>
      <c r="E2409" s="2"/>
      <c r="F2409" s="2"/>
      <c r="G2409" s="2"/>
      <c r="H2409" s="2"/>
      <c r="I2409" s="8"/>
    </row>
    <row r="2410" spans="3:9" x14ac:dyDescent="0.25">
      <c r="C2410" s="3"/>
      <c r="D2410" s="6"/>
      <c r="E2410" s="2"/>
      <c r="F2410" s="2"/>
      <c r="G2410" s="2"/>
      <c r="H2410" s="2"/>
      <c r="I2410" s="8"/>
    </row>
    <row r="2411" spans="3:9" x14ac:dyDescent="0.25">
      <c r="C2411" s="3"/>
      <c r="D2411" s="6"/>
      <c r="E2411" s="2"/>
      <c r="F2411" s="2"/>
      <c r="G2411" s="2"/>
      <c r="H2411" s="2"/>
      <c r="I2411" s="8"/>
    </row>
    <row r="2412" spans="3:9" x14ac:dyDescent="0.25">
      <c r="C2412" s="3"/>
      <c r="D2412" s="6"/>
      <c r="E2412" s="2"/>
      <c r="F2412" s="2"/>
      <c r="G2412" s="2"/>
      <c r="H2412" s="2"/>
      <c r="I2412" s="8"/>
    </row>
    <row r="2413" spans="3:9" x14ac:dyDescent="0.25">
      <c r="C2413" s="3"/>
      <c r="D2413" s="6"/>
      <c r="E2413" s="2"/>
      <c r="F2413" s="2"/>
      <c r="G2413" s="2"/>
      <c r="H2413" s="2"/>
      <c r="I2413" s="8"/>
    </row>
    <row r="2414" spans="3:9" x14ac:dyDescent="0.25">
      <c r="C2414" s="3"/>
      <c r="D2414" s="6"/>
      <c r="E2414" s="2"/>
      <c r="F2414" s="2"/>
      <c r="G2414" s="2"/>
      <c r="H2414" s="2"/>
      <c r="I2414" s="8"/>
    </row>
    <row r="2415" spans="3:9" x14ac:dyDescent="0.25">
      <c r="C2415" s="3"/>
      <c r="D2415" s="6"/>
      <c r="E2415" s="2"/>
      <c r="F2415" s="2"/>
      <c r="G2415" s="2"/>
      <c r="H2415" s="2"/>
      <c r="I2415" s="8"/>
    </row>
    <row r="2416" spans="3:9" x14ac:dyDescent="0.25">
      <c r="C2416" s="3"/>
      <c r="D2416" s="6"/>
      <c r="E2416" s="2"/>
      <c r="F2416" s="2"/>
      <c r="G2416" s="2"/>
      <c r="H2416" s="2"/>
      <c r="I2416" s="8"/>
    </row>
    <row r="2417" spans="3:9" x14ac:dyDescent="0.25">
      <c r="C2417" s="3"/>
      <c r="D2417" s="6"/>
      <c r="E2417" s="2"/>
      <c r="F2417" s="2"/>
      <c r="G2417" s="2"/>
      <c r="H2417" s="2"/>
      <c r="I2417" s="8"/>
    </row>
    <row r="2418" spans="3:9" x14ac:dyDescent="0.25">
      <c r="C2418" s="3"/>
      <c r="D2418" s="6"/>
      <c r="E2418" s="2"/>
      <c r="F2418" s="2"/>
      <c r="G2418" s="2"/>
      <c r="H2418" s="2"/>
      <c r="I2418" s="8"/>
    </row>
    <row r="2419" spans="3:9" x14ac:dyDescent="0.25">
      <c r="C2419" s="3"/>
      <c r="D2419" s="6"/>
      <c r="E2419" s="2"/>
      <c r="F2419" s="2"/>
      <c r="G2419" s="2"/>
      <c r="H2419" s="2"/>
      <c r="I2419" s="8"/>
    </row>
    <row r="2420" spans="3:9" x14ac:dyDescent="0.25">
      <c r="C2420" s="3"/>
      <c r="D2420" s="6"/>
      <c r="E2420" s="2"/>
      <c r="F2420" s="2"/>
      <c r="G2420" s="2"/>
      <c r="H2420" s="2"/>
      <c r="I2420" s="8"/>
    </row>
    <row r="2421" spans="3:9" x14ac:dyDescent="0.25">
      <c r="C2421" s="3"/>
      <c r="D2421" s="6"/>
      <c r="E2421" s="2"/>
      <c r="F2421" s="2"/>
      <c r="G2421" s="2"/>
      <c r="H2421" s="2"/>
      <c r="I2421" s="8"/>
    </row>
    <row r="2422" spans="3:9" x14ac:dyDescent="0.25">
      <c r="C2422" s="3"/>
      <c r="D2422" s="6"/>
      <c r="E2422" s="2"/>
      <c r="F2422" s="2"/>
      <c r="G2422" s="2"/>
      <c r="H2422" s="2"/>
      <c r="I2422" s="8"/>
    </row>
    <row r="2423" spans="3:9" x14ac:dyDescent="0.25">
      <c r="C2423" s="3"/>
      <c r="D2423" s="6"/>
      <c r="E2423" s="2"/>
      <c r="F2423" s="2"/>
      <c r="G2423" s="2"/>
      <c r="H2423" s="2"/>
      <c r="I2423" s="8"/>
    </row>
    <row r="2424" spans="3:9" x14ac:dyDescent="0.25">
      <c r="C2424" s="3"/>
      <c r="D2424" s="6"/>
      <c r="E2424" s="2"/>
      <c r="F2424" s="2"/>
      <c r="G2424" s="2"/>
      <c r="H2424" s="2"/>
      <c r="I2424" s="8"/>
    </row>
    <row r="2425" spans="3:9" x14ac:dyDescent="0.25">
      <c r="C2425" s="3"/>
      <c r="D2425" s="6"/>
      <c r="E2425" s="2"/>
      <c r="F2425" s="2"/>
      <c r="G2425" s="2"/>
      <c r="H2425" s="2"/>
      <c r="I2425" s="8"/>
    </row>
    <row r="2426" spans="3:9" x14ac:dyDescent="0.25">
      <c r="C2426" s="3"/>
      <c r="D2426" s="6"/>
      <c r="E2426" s="2"/>
      <c r="F2426" s="2"/>
      <c r="G2426" s="2"/>
      <c r="H2426" s="2"/>
      <c r="I2426" s="8"/>
    </row>
    <row r="2427" spans="3:9" x14ac:dyDescent="0.25">
      <c r="C2427" s="3"/>
      <c r="D2427" s="6"/>
      <c r="E2427" s="2"/>
      <c r="F2427" s="2"/>
      <c r="G2427" s="2"/>
      <c r="H2427" s="2"/>
      <c r="I2427" s="8"/>
    </row>
    <row r="2428" spans="3:9" x14ac:dyDescent="0.25">
      <c r="C2428" s="3"/>
      <c r="D2428" s="6"/>
      <c r="E2428" s="2"/>
      <c r="F2428" s="2"/>
      <c r="G2428" s="2"/>
      <c r="H2428" s="2"/>
      <c r="I2428" s="8"/>
    </row>
    <row r="2429" spans="3:9" x14ac:dyDescent="0.25">
      <c r="C2429" s="3"/>
      <c r="D2429" s="6"/>
      <c r="E2429" s="2"/>
      <c r="F2429" s="2"/>
      <c r="G2429" s="2"/>
      <c r="H2429" s="2"/>
      <c r="I2429" s="8"/>
    </row>
    <row r="2430" spans="3:9" x14ac:dyDescent="0.25">
      <c r="C2430" s="3"/>
      <c r="D2430" s="6"/>
      <c r="E2430" s="2"/>
      <c r="F2430" s="2"/>
      <c r="G2430" s="2"/>
      <c r="H2430" s="2"/>
      <c r="I2430" s="8"/>
    </row>
    <row r="2431" spans="3:9" x14ac:dyDescent="0.25">
      <c r="C2431" s="3"/>
      <c r="D2431" s="6"/>
      <c r="E2431" s="2"/>
      <c r="F2431" s="2"/>
      <c r="G2431" s="2"/>
      <c r="H2431" s="2"/>
      <c r="I2431" s="8"/>
    </row>
    <row r="2432" spans="3:9" x14ac:dyDescent="0.25">
      <c r="C2432" s="3"/>
      <c r="D2432" s="6"/>
      <c r="E2432" s="2"/>
      <c r="F2432" s="2"/>
      <c r="G2432" s="2"/>
      <c r="H2432" s="2"/>
      <c r="I2432" s="8"/>
    </row>
    <row r="2433" spans="3:9" x14ac:dyDescent="0.25">
      <c r="C2433" s="3"/>
      <c r="D2433" s="6"/>
      <c r="E2433" s="2"/>
      <c r="F2433" s="2"/>
      <c r="G2433" s="2"/>
      <c r="H2433" s="2"/>
      <c r="I2433" s="8"/>
    </row>
    <row r="2434" spans="3:9" x14ac:dyDescent="0.25">
      <c r="C2434" s="3"/>
      <c r="D2434" s="6"/>
      <c r="E2434" s="2"/>
      <c r="F2434" s="2"/>
      <c r="G2434" s="2"/>
      <c r="H2434" s="2"/>
      <c r="I2434" s="8"/>
    </row>
    <row r="2435" spans="3:9" x14ac:dyDescent="0.25">
      <c r="C2435" s="3"/>
      <c r="D2435" s="6"/>
      <c r="E2435" s="2"/>
      <c r="F2435" s="2"/>
      <c r="G2435" s="2"/>
      <c r="H2435" s="2"/>
      <c r="I2435" s="8"/>
    </row>
    <row r="2436" spans="3:9" x14ac:dyDescent="0.25">
      <c r="C2436" s="3"/>
      <c r="D2436" s="6"/>
      <c r="E2436" s="2"/>
      <c r="F2436" s="2"/>
      <c r="G2436" s="2"/>
      <c r="H2436" s="2"/>
      <c r="I2436" s="8"/>
    </row>
    <row r="2437" spans="3:9" x14ac:dyDescent="0.25">
      <c r="C2437" s="3"/>
      <c r="D2437" s="6"/>
      <c r="E2437" s="2"/>
      <c r="F2437" s="2"/>
      <c r="G2437" s="2"/>
      <c r="H2437" s="2"/>
      <c r="I2437" s="8"/>
    </row>
    <row r="2438" spans="3:9" x14ac:dyDescent="0.25">
      <c r="C2438" s="3"/>
      <c r="D2438" s="6"/>
      <c r="E2438" s="2"/>
      <c r="F2438" s="2"/>
      <c r="G2438" s="2"/>
      <c r="H2438" s="2"/>
      <c r="I2438" s="8"/>
    </row>
    <row r="2439" spans="3:9" x14ac:dyDescent="0.25">
      <c r="C2439" s="3"/>
      <c r="D2439" s="6"/>
      <c r="E2439" s="2"/>
      <c r="F2439" s="2"/>
      <c r="G2439" s="2"/>
      <c r="H2439" s="2"/>
      <c r="I2439" s="8"/>
    </row>
    <row r="2440" spans="3:9" x14ac:dyDescent="0.25">
      <c r="C2440" s="3"/>
      <c r="D2440" s="6"/>
      <c r="E2440" s="2"/>
      <c r="F2440" s="2"/>
      <c r="G2440" s="2"/>
      <c r="H2440" s="2"/>
      <c r="I2440" s="8"/>
    </row>
    <row r="2441" spans="3:9" x14ac:dyDescent="0.25">
      <c r="C2441" s="3"/>
      <c r="D2441" s="6"/>
      <c r="E2441" s="2"/>
      <c r="F2441" s="2"/>
      <c r="G2441" s="2"/>
      <c r="H2441" s="2"/>
      <c r="I2441" s="8"/>
    </row>
    <row r="2442" spans="3:9" x14ac:dyDescent="0.25">
      <c r="C2442" s="3"/>
      <c r="D2442" s="6"/>
      <c r="E2442" s="2"/>
      <c r="F2442" s="2"/>
      <c r="G2442" s="2"/>
      <c r="H2442" s="2"/>
      <c r="I2442" s="8"/>
    </row>
    <row r="2443" spans="3:9" x14ac:dyDescent="0.25">
      <c r="C2443" s="3"/>
      <c r="D2443" s="6"/>
      <c r="E2443" s="2"/>
      <c r="F2443" s="2"/>
      <c r="G2443" s="2"/>
      <c r="H2443" s="2"/>
      <c r="I2443" s="8"/>
    </row>
    <row r="2444" spans="3:9" x14ac:dyDescent="0.25">
      <c r="C2444" s="3"/>
      <c r="D2444" s="6"/>
      <c r="E2444" s="2"/>
      <c r="F2444" s="2"/>
      <c r="G2444" s="2"/>
      <c r="H2444" s="2"/>
      <c r="I2444" s="8"/>
    </row>
    <row r="2445" spans="3:9" x14ac:dyDescent="0.25">
      <c r="C2445" s="3"/>
      <c r="D2445" s="6"/>
      <c r="E2445" s="2"/>
      <c r="F2445" s="2"/>
      <c r="G2445" s="2"/>
      <c r="H2445" s="2"/>
      <c r="I2445" s="8"/>
    </row>
    <row r="2446" spans="3:9" x14ac:dyDescent="0.25">
      <c r="C2446" s="3"/>
      <c r="D2446" s="6"/>
      <c r="E2446" s="2"/>
      <c r="F2446" s="2"/>
      <c r="G2446" s="2"/>
      <c r="H2446" s="2"/>
      <c r="I2446" s="8"/>
    </row>
    <row r="2447" spans="3:9" x14ac:dyDescent="0.25">
      <c r="C2447" s="3"/>
      <c r="D2447" s="6"/>
      <c r="E2447" s="2"/>
      <c r="F2447" s="2"/>
      <c r="G2447" s="2"/>
      <c r="H2447" s="2"/>
      <c r="I2447" s="8"/>
    </row>
    <row r="2448" spans="3:9" x14ac:dyDescent="0.25">
      <c r="C2448" s="3"/>
      <c r="D2448" s="6"/>
      <c r="E2448" s="2"/>
      <c r="F2448" s="2"/>
      <c r="G2448" s="2"/>
      <c r="H2448" s="2"/>
      <c r="I2448" s="8"/>
    </row>
    <row r="2449" spans="3:9" x14ac:dyDescent="0.25">
      <c r="C2449" s="3"/>
      <c r="D2449" s="6"/>
      <c r="E2449" s="2"/>
      <c r="F2449" s="2"/>
      <c r="G2449" s="2"/>
      <c r="H2449" s="2"/>
      <c r="I2449" s="8"/>
    </row>
    <row r="2450" spans="3:9" x14ac:dyDescent="0.25">
      <c r="C2450" s="3"/>
      <c r="D2450" s="6"/>
      <c r="E2450" s="2"/>
      <c r="F2450" s="2"/>
      <c r="G2450" s="2"/>
      <c r="H2450" s="2"/>
      <c r="I2450" s="8"/>
    </row>
    <row r="2451" spans="3:9" x14ac:dyDescent="0.25">
      <c r="C2451" s="3"/>
      <c r="D2451" s="6"/>
      <c r="E2451" s="2"/>
      <c r="F2451" s="2"/>
      <c r="G2451" s="2"/>
      <c r="H2451" s="2"/>
      <c r="I2451" s="8"/>
    </row>
    <row r="2452" spans="3:9" x14ac:dyDescent="0.25">
      <c r="C2452" s="3"/>
      <c r="D2452" s="6"/>
      <c r="E2452" s="2"/>
      <c r="F2452" s="2"/>
      <c r="G2452" s="2"/>
      <c r="H2452" s="2"/>
      <c r="I2452" s="8"/>
    </row>
    <row r="2453" spans="3:9" x14ac:dyDescent="0.25">
      <c r="C2453" s="3"/>
      <c r="D2453" s="6"/>
      <c r="E2453" s="2"/>
      <c r="F2453" s="2"/>
      <c r="G2453" s="2"/>
      <c r="H2453" s="2"/>
      <c r="I2453" s="8"/>
    </row>
    <row r="2454" spans="3:9" x14ac:dyDescent="0.25">
      <c r="C2454" s="3"/>
      <c r="D2454" s="6"/>
      <c r="E2454" s="2"/>
      <c r="F2454" s="2"/>
      <c r="G2454" s="2"/>
      <c r="H2454" s="2"/>
      <c r="I2454" s="8"/>
    </row>
    <row r="2455" spans="3:9" x14ac:dyDescent="0.25">
      <c r="C2455" s="3"/>
      <c r="D2455" s="6"/>
      <c r="E2455" s="2"/>
      <c r="F2455" s="2"/>
      <c r="G2455" s="2"/>
      <c r="H2455" s="2"/>
      <c r="I2455" s="8"/>
    </row>
    <row r="2456" spans="3:9" x14ac:dyDescent="0.25">
      <c r="C2456" s="3"/>
      <c r="D2456" s="6"/>
      <c r="E2456" s="2"/>
      <c r="F2456" s="2"/>
      <c r="G2456" s="2"/>
      <c r="H2456" s="2"/>
      <c r="I2456" s="8"/>
    </row>
    <row r="2457" spans="3:9" x14ac:dyDescent="0.25">
      <c r="C2457" s="3"/>
      <c r="D2457" s="6"/>
      <c r="E2457" s="2"/>
      <c r="F2457" s="2"/>
      <c r="G2457" s="2"/>
      <c r="H2457" s="2"/>
      <c r="I2457" s="8"/>
    </row>
    <row r="2458" spans="3:9" x14ac:dyDescent="0.25">
      <c r="C2458" s="3"/>
      <c r="D2458" s="6"/>
      <c r="E2458" s="2"/>
      <c r="F2458" s="2"/>
      <c r="G2458" s="2"/>
      <c r="H2458" s="2"/>
      <c r="I2458" s="8"/>
    </row>
    <row r="2459" spans="3:9" x14ac:dyDescent="0.25">
      <c r="C2459" s="3"/>
      <c r="D2459" s="6"/>
      <c r="E2459" s="2"/>
      <c r="F2459" s="2"/>
      <c r="G2459" s="2"/>
      <c r="H2459" s="2"/>
      <c r="I2459" s="8"/>
    </row>
    <row r="2460" spans="3:9" x14ac:dyDescent="0.25">
      <c r="C2460" s="3"/>
      <c r="D2460" s="6"/>
      <c r="E2460" s="2"/>
      <c r="F2460" s="2"/>
      <c r="G2460" s="2"/>
      <c r="H2460" s="2"/>
      <c r="I2460" s="8"/>
    </row>
    <row r="2461" spans="3:9" x14ac:dyDescent="0.25">
      <c r="C2461" s="3"/>
      <c r="D2461" s="6"/>
      <c r="E2461" s="2"/>
      <c r="F2461" s="2"/>
      <c r="G2461" s="2"/>
      <c r="H2461" s="2"/>
      <c r="I2461" s="8"/>
    </row>
    <row r="2462" spans="3:9" x14ac:dyDescent="0.25">
      <c r="C2462" s="3"/>
      <c r="D2462" s="6"/>
      <c r="E2462" s="2"/>
      <c r="F2462" s="2"/>
      <c r="G2462" s="2"/>
      <c r="H2462" s="2"/>
      <c r="I2462" s="8"/>
    </row>
    <row r="2463" spans="3:9" x14ac:dyDescent="0.25">
      <c r="C2463" s="3"/>
      <c r="D2463" s="6"/>
      <c r="E2463" s="2"/>
      <c r="F2463" s="2"/>
      <c r="G2463" s="2"/>
      <c r="H2463" s="2"/>
      <c r="I2463" s="8"/>
    </row>
    <row r="2464" spans="3:9" x14ac:dyDescent="0.25">
      <c r="C2464" s="3"/>
      <c r="D2464" s="6"/>
      <c r="E2464" s="2"/>
      <c r="F2464" s="2"/>
      <c r="G2464" s="2"/>
      <c r="H2464" s="2"/>
      <c r="I2464" s="8"/>
    </row>
    <row r="2465" spans="3:9" x14ac:dyDescent="0.25">
      <c r="C2465" s="3"/>
      <c r="D2465" s="6"/>
      <c r="E2465" s="2"/>
      <c r="F2465" s="2"/>
      <c r="G2465" s="2"/>
      <c r="H2465" s="2"/>
      <c r="I2465" s="8"/>
    </row>
    <row r="2466" spans="3:9" x14ac:dyDescent="0.25">
      <c r="C2466" s="3"/>
      <c r="D2466" s="6"/>
      <c r="E2466" s="2"/>
      <c r="F2466" s="2"/>
      <c r="G2466" s="2"/>
      <c r="H2466" s="2"/>
      <c r="I2466" s="8"/>
    </row>
    <row r="2467" spans="3:9" x14ac:dyDescent="0.25">
      <c r="C2467" s="3"/>
      <c r="D2467" s="6"/>
      <c r="E2467" s="2"/>
      <c r="F2467" s="2"/>
      <c r="G2467" s="2"/>
      <c r="H2467" s="2"/>
      <c r="I2467" s="8"/>
    </row>
    <row r="2468" spans="3:9" x14ac:dyDescent="0.25">
      <c r="C2468" s="3"/>
      <c r="D2468" s="6"/>
      <c r="E2468" s="2"/>
      <c r="F2468" s="2"/>
      <c r="G2468" s="2"/>
      <c r="H2468" s="2"/>
      <c r="I2468" s="8"/>
    </row>
    <row r="2469" spans="3:9" x14ac:dyDescent="0.25">
      <c r="C2469" s="3"/>
      <c r="D2469" s="6"/>
      <c r="E2469" s="2"/>
      <c r="F2469" s="2"/>
      <c r="G2469" s="2"/>
      <c r="H2469" s="2"/>
      <c r="I2469" s="8"/>
    </row>
    <row r="2470" spans="3:9" x14ac:dyDescent="0.25">
      <c r="C2470" s="3"/>
      <c r="D2470" s="6"/>
      <c r="E2470" s="2"/>
      <c r="F2470" s="2"/>
      <c r="G2470" s="2"/>
      <c r="H2470" s="2"/>
      <c r="I2470" s="8"/>
    </row>
    <row r="2471" spans="3:9" x14ac:dyDescent="0.25">
      <c r="C2471" s="3"/>
      <c r="D2471" s="6"/>
      <c r="E2471" s="2"/>
      <c r="F2471" s="2"/>
      <c r="G2471" s="2"/>
      <c r="H2471" s="2"/>
      <c r="I2471" s="8"/>
    </row>
    <row r="2472" spans="3:9" x14ac:dyDescent="0.25">
      <c r="C2472" s="3"/>
      <c r="D2472" s="6"/>
      <c r="E2472" s="2"/>
      <c r="F2472" s="2"/>
      <c r="G2472" s="2"/>
      <c r="H2472" s="2"/>
      <c r="I2472" s="8"/>
    </row>
    <row r="2473" spans="3:9" x14ac:dyDescent="0.25">
      <c r="C2473" s="3"/>
      <c r="D2473" s="6"/>
      <c r="E2473" s="2"/>
      <c r="F2473" s="2"/>
      <c r="G2473" s="2"/>
      <c r="H2473" s="2"/>
      <c r="I2473" s="8"/>
    </row>
    <row r="2474" spans="3:9" x14ac:dyDescent="0.25">
      <c r="C2474" s="3"/>
      <c r="D2474" s="6"/>
      <c r="E2474" s="2"/>
      <c r="F2474" s="2"/>
      <c r="G2474" s="2"/>
      <c r="H2474" s="2"/>
      <c r="I2474" s="8"/>
    </row>
    <row r="2475" spans="3:9" x14ac:dyDescent="0.25">
      <c r="C2475" s="3"/>
      <c r="D2475" s="6"/>
      <c r="E2475" s="2"/>
      <c r="F2475" s="2"/>
      <c r="G2475" s="2"/>
      <c r="H2475" s="2"/>
      <c r="I2475" s="8"/>
    </row>
    <row r="2476" spans="3:9" x14ac:dyDescent="0.25">
      <c r="C2476" s="3"/>
      <c r="D2476" s="6"/>
      <c r="E2476" s="2"/>
      <c r="F2476" s="2"/>
      <c r="G2476" s="2"/>
      <c r="H2476" s="2"/>
      <c r="I2476" s="8"/>
    </row>
    <row r="2477" spans="3:9" x14ac:dyDescent="0.25">
      <c r="C2477" s="3"/>
      <c r="D2477" s="6"/>
      <c r="E2477" s="2"/>
      <c r="F2477" s="2"/>
      <c r="G2477" s="2"/>
      <c r="H2477" s="2"/>
      <c r="I2477" s="8"/>
    </row>
    <row r="2478" spans="3:9" x14ac:dyDescent="0.25">
      <c r="C2478" s="3"/>
      <c r="D2478" s="6"/>
      <c r="E2478" s="2"/>
      <c r="F2478" s="2"/>
      <c r="G2478" s="2"/>
      <c r="H2478" s="2"/>
      <c r="I2478" s="8"/>
    </row>
    <row r="2479" spans="3:9" x14ac:dyDescent="0.25">
      <c r="C2479" s="3"/>
      <c r="D2479" s="6"/>
      <c r="E2479" s="2"/>
      <c r="F2479" s="2"/>
      <c r="G2479" s="2"/>
      <c r="H2479" s="2"/>
      <c r="I2479" s="8"/>
    </row>
    <row r="2480" spans="3:9" x14ac:dyDescent="0.25">
      <c r="C2480" s="3"/>
      <c r="D2480" s="6"/>
      <c r="E2480" s="2"/>
      <c r="F2480" s="2"/>
      <c r="G2480" s="2"/>
      <c r="H2480" s="2"/>
      <c r="I2480" s="8"/>
    </row>
    <row r="2481" spans="3:9" x14ac:dyDescent="0.25">
      <c r="C2481" s="3"/>
      <c r="D2481" s="6"/>
      <c r="E2481" s="2"/>
      <c r="F2481" s="2"/>
      <c r="G2481" s="2"/>
      <c r="H2481" s="2"/>
      <c r="I2481" s="8"/>
    </row>
    <row r="2482" spans="3:9" x14ac:dyDescent="0.25">
      <c r="C2482" s="3"/>
      <c r="D2482" s="6"/>
      <c r="E2482" s="2"/>
      <c r="F2482" s="2"/>
      <c r="G2482" s="2"/>
      <c r="H2482" s="2"/>
      <c r="I2482" s="8"/>
    </row>
    <row r="2483" spans="3:9" x14ac:dyDescent="0.25">
      <c r="C2483" s="3"/>
      <c r="D2483" s="6"/>
      <c r="E2483" s="2"/>
      <c r="F2483" s="2"/>
      <c r="G2483" s="2"/>
      <c r="H2483" s="2"/>
      <c r="I2483" s="8"/>
    </row>
    <row r="2484" spans="3:9" x14ac:dyDescent="0.25">
      <c r="C2484" s="3"/>
      <c r="D2484" s="6"/>
      <c r="E2484" s="2"/>
      <c r="F2484" s="2"/>
      <c r="G2484" s="2"/>
      <c r="H2484" s="2"/>
      <c r="I2484" s="8"/>
    </row>
    <row r="2485" spans="3:9" x14ac:dyDescent="0.25">
      <c r="C2485" s="3"/>
      <c r="D2485" s="6"/>
      <c r="E2485" s="2"/>
      <c r="F2485" s="2"/>
      <c r="G2485" s="2"/>
      <c r="H2485" s="2"/>
      <c r="I2485" s="8"/>
    </row>
    <row r="2486" spans="3:9" x14ac:dyDescent="0.25">
      <c r="C2486" s="3"/>
      <c r="D2486" s="6"/>
      <c r="E2486" s="2"/>
      <c r="F2486" s="2"/>
      <c r="G2486" s="2"/>
      <c r="H2486" s="2"/>
      <c r="I2486" s="8"/>
    </row>
    <row r="2487" spans="3:9" x14ac:dyDescent="0.25">
      <c r="C2487" s="3"/>
      <c r="D2487" s="6"/>
      <c r="E2487" s="2"/>
      <c r="F2487" s="2"/>
      <c r="G2487" s="2"/>
      <c r="H2487" s="2"/>
      <c r="I2487" s="8"/>
    </row>
    <row r="2488" spans="3:9" x14ac:dyDescent="0.25">
      <c r="C2488" s="3"/>
      <c r="D2488" s="6"/>
      <c r="E2488" s="2"/>
      <c r="F2488" s="2"/>
      <c r="G2488" s="2"/>
      <c r="H2488" s="2"/>
      <c r="I2488" s="8"/>
    </row>
    <row r="2489" spans="3:9" x14ac:dyDescent="0.25">
      <c r="C2489" s="3"/>
      <c r="D2489" s="6"/>
      <c r="E2489" s="2"/>
      <c r="F2489" s="2"/>
      <c r="G2489" s="2"/>
      <c r="H2489" s="2"/>
      <c r="I2489" s="8"/>
    </row>
    <row r="2490" spans="3:9" x14ac:dyDescent="0.25">
      <c r="C2490" s="3"/>
      <c r="D2490" s="6"/>
      <c r="E2490" s="2"/>
      <c r="F2490" s="2"/>
      <c r="G2490" s="2"/>
      <c r="H2490" s="2"/>
      <c r="I2490" s="8"/>
    </row>
    <row r="2491" spans="3:9" x14ac:dyDescent="0.25">
      <c r="C2491" s="3"/>
      <c r="D2491" s="6"/>
      <c r="E2491" s="2"/>
      <c r="F2491" s="2"/>
      <c r="G2491" s="2"/>
      <c r="H2491" s="2"/>
      <c r="I2491" s="8"/>
    </row>
    <row r="2492" spans="3:9" x14ac:dyDescent="0.25">
      <c r="C2492" s="3"/>
      <c r="D2492" s="6"/>
      <c r="E2492" s="2"/>
      <c r="F2492" s="2"/>
      <c r="G2492" s="2"/>
      <c r="H2492" s="2"/>
      <c r="I2492" s="8"/>
    </row>
    <row r="2493" spans="3:9" x14ac:dyDescent="0.25">
      <c r="C2493" s="3"/>
      <c r="D2493" s="6"/>
      <c r="E2493" s="2"/>
      <c r="F2493" s="2"/>
      <c r="G2493" s="2"/>
      <c r="H2493" s="2"/>
      <c r="I2493" s="8"/>
    </row>
    <row r="2494" spans="3:9" x14ac:dyDescent="0.25">
      <c r="C2494" s="3"/>
      <c r="D2494" s="6"/>
      <c r="E2494" s="2"/>
      <c r="F2494" s="2"/>
      <c r="G2494" s="2"/>
      <c r="H2494" s="2"/>
      <c r="I2494" s="8"/>
    </row>
    <row r="2495" spans="3:9" x14ac:dyDescent="0.25">
      <c r="C2495" s="3"/>
      <c r="D2495" s="6"/>
      <c r="E2495" s="2"/>
      <c r="F2495" s="2"/>
      <c r="G2495" s="2"/>
      <c r="H2495" s="2"/>
      <c r="I2495" s="8"/>
    </row>
    <row r="2496" spans="3:9" x14ac:dyDescent="0.25">
      <c r="C2496" s="3"/>
      <c r="D2496" s="6"/>
      <c r="E2496" s="2"/>
      <c r="F2496" s="2"/>
      <c r="G2496" s="2"/>
      <c r="H2496" s="2"/>
      <c r="I2496" s="8"/>
    </row>
    <row r="2497" spans="3:9" x14ac:dyDescent="0.25">
      <c r="C2497" s="3"/>
      <c r="D2497" s="6"/>
      <c r="E2497" s="2"/>
      <c r="F2497" s="2"/>
      <c r="G2497" s="2"/>
      <c r="H2497" s="2"/>
      <c r="I2497" s="8"/>
    </row>
    <row r="2498" spans="3:9" x14ac:dyDescent="0.25">
      <c r="C2498" s="3"/>
      <c r="D2498" s="6"/>
      <c r="E2498" s="2"/>
      <c r="F2498" s="2"/>
      <c r="G2498" s="2"/>
      <c r="H2498" s="2"/>
      <c r="I2498" s="8"/>
    </row>
    <row r="2499" spans="3:9" x14ac:dyDescent="0.25">
      <c r="C2499" s="3"/>
      <c r="D2499" s="6"/>
      <c r="E2499" s="2"/>
      <c r="F2499" s="2"/>
      <c r="G2499" s="2"/>
      <c r="H2499" s="2"/>
      <c r="I2499" s="8"/>
    </row>
    <row r="2500" spans="3:9" x14ac:dyDescent="0.25">
      <c r="C2500" s="3"/>
      <c r="D2500" s="6"/>
      <c r="E2500" s="2"/>
      <c r="F2500" s="2"/>
      <c r="G2500" s="2"/>
      <c r="H2500" s="2"/>
      <c r="I2500" s="8"/>
    </row>
    <row r="2501" spans="3:9" x14ac:dyDescent="0.25">
      <c r="C2501" s="3"/>
      <c r="D2501" s="6"/>
      <c r="E2501" s="2"/>
      <c r="F2501" s="2"/>
      <c r="G2501" s="2"/>
      <c r="H2501" s="2"/>
      <c r="I2501" s="8"/>
    </row>
    <row r="2502" spans="3:9" x14ac:dyDescent="0.25">
      <c r="C2502" s="3"/>
      <c r="D2502" s="6"/>
      <c r="E2502" s="2"/>
      <c r="F2502" s="2"/>
      <c r="G2502" s="2"/>
      <c r="H2502" s="2"/>
      <c r="I2502" s="8"/>
    </row>
    <row r="2503" spans="3:9" x14ac:dyDescent="0.25">
      <c r="C2503" s="3"/>
      <c r="D2503" s="6"/>
      <c r="E2503" s="2"/>
      <c r="F2503" s="2"/>
      <c r="G2503" s="2"/>
      <c r="H2503" s="2"/>
      <c r="I2503" s="8"/>
    </row>
    <row r="2504" spans="3:9" x14ac:dyDescent="0.25">
      <c r="C2504" s="3"/>
      <c r="D2504" s="6"/>
      <c r="E2504" s="2"/>
      <c r="F2504" s="2"/>
      <c r="G2504" s="2"/>
      <c r="H2504" s="2"/>
      <c r="I2504" s="8"/>
    </row>
    <row r="2505" spans="3:9" x14ac:dyDescent="0.25">
      <c r="C2505" s="3"/>
      <c r="D2505" s="6"/>
      <c r="E2505" s="2"/>
      <c r="F2505" s="2"/>
      <c r="G2505" s="2"/>
      <c r="H2505" s="2"/>
      <c r="I2505" s="8"/>
    </row>
    <row r="2506" spans="3:9" x14ac:dyDescent="0.25">
      <c r="C2506" s="3"/>
      <c r="D2506" s="6"/>
      <c r="E2506" s="2"/>
      <c r="F2506" s="2"/>
      <c r="G2506" s="2"/>
      <c r="H2506" s="2"/>
      <c r="I2506" s="8"/>
    </row>
    <row r="2507" spans="3:9" x14ac:dyDescent="0.25">
      <c r="C2507" s="3"/>
      <c r="D2507" s="6"/>
      <c r="E2507" s="2"/>
      <c r="F2507" s="2"/>
      <c r="G2507" s="2"/>
      <c r="H2507" s="2"/>
      <c r="I2507" s="8"/>
    </row>
    <row r="2508" spans="3:9" x14ac:dyDescent="0.25">
      <c r="C2508" s="3"/>
      <c r="D2508" s="6"/>
      <c r="E2508" s="2"/>
      <c r="F2508" s="2"/>
      <c r="G2508" s="2"/>
      <c r="H2508" s="2"/>
      <c r="I2508" s="8"/>
    </row>
    <row r="2509" spans="3:9" x14ac:dyDescent="0.25">
      <c r="C2509" s="3"/>
      <c r="D2509" s="6"/>
      <c r="E2509" s="2"/>
      <c r="F2509" s="2"/>
      <c r="G2509" s="2"/>
      <c r="H2509" s="2"/>
      <c r="I2509" s="8"/>
    </row>
    <row r="2510" spans="3:9" x14ac:dyDescent="0.25">
      <c r="C2510" s="3"/>
      <c r="D2510" s="6"/>
      <c r="E2510" s="2"/>
      <c r="F2510" s="2"/>
      <c r="G2510" s="2"/>
      <c r="H2510" s="2"/>
      <c r="I2510" s="8"/>
    </row>
    <row r="2511" spans="3:9" x14ac:dyDescent="0.25">
      <c r="C2511" s="3"/>
      <c r="D2511" s="6"/>
      <c r="E2511" s="2"/>
      <c r="F2511" s="2"/>
      <c r="G2511" s="2"/>
      <c r="H2511" s="2"/>
      <c r="I2511" s="8"/>
    </row>
    <row r="2512" spans="3:9" x14ac:dyDescent="0.25">
      <c r="C2512" s="3"/>
      <c r="D2512" s="6"/>
      <c r="E2512" s="2"/>
      <c r="F2512" s="2"/>
      <c r="G2512" s="2"/>
      <c r="H2512" s="2"/>
      <c r="I2512" s="8"/>
    </row>
    <row r="2513" spans="3:9" x14ac:dyDescent="0.25">
      <c r="C2513" s="3"/>
      <c r="D2513" s="6"/>
      <c r="E2513" s="2"/>
      <c r="F2513" s="2"/>
      <c r="G2513" s="2"/>
      <c r="H2513" s="2"/>
      <c r="I2513" s="8"/>
    </row>
    <row r="2514" spans="3:9" x14ac:dyDescent="0.25">
      <c r="C2514" s="3"/>
      <c r="D2514" s="6"/>
      <c r="E2514" s="2"/>
      <c r="F2514" s="2"/>
      <c r="G2514" s="2"/>
      <c r="H2514" s="2"/>
      <c r="I2514" s="8"/>
    </row>
    <row r="2515" spans="3:9" x14ac:dyDescent="0.25">
      <c r="C2515" s="3"/>
      <c r="D2515" s="6"/>
      <c r="E2515" s="2"/>
      <c r="F2515" s="2"/>
      <c r="G2515" s="2"/>
      <c r="H2515" s="2"/>
      <c r="I2515" s="8"/>
    </row>
    <row r="2516" spans="3:9" x14ac:dyDescent="0.25">
      <c r="C2516" s="3"/>
      <c r="D2516" s="6"/>
      <c r="E2516" s="2"/>
      <c r="F2516" s="2"/>
      <c r="G2516" s="2"/>
      <c r="H2516" s="2"/>
      <c r="I2516" s="8"/>
    </row>
    <row r="2517" spans="3:9" x14ac:dyDescent="0.25">
      <c r="C2517" s="3"/>
      <c r="D2517" s="6"/>
      <c r="E2517" s="2"/>
      <c r="F2517" s="2"/>
      <c r="G2517" s="2"/>
      <c r="H2517" s="2"/>
      <c r="I2517" s="8"/>
    </row>
    <row r="2518" spans="3:9" x14ac:dyDescent="0.25">
      <c r="C2518" s="3"/>
      <c r="D2518" s="6"/>
      <c r="E2518" s="2"/>
      <c r="F2518" s="2"/>
      <c r="G2518" s="2"/>
      <c r="H2518" s="2"/>
      <c r="I2518" s="8"/>
    </row>
    <row r="2519" spans="3:9" x14ac:dyDescent="0.25">
      <c r="C2519" s="3"/>
      <c r="D2519" s="6"/>
      <c r="E2519" s="2"/>
      <c r="F2519" s="2"/>
      <c r="G2519" s="2"/>
      <c r="H2519" s="2"/>
      <c r="I2519" s="8"/>
    </row>
    <row r="2520" spans="3:9" x14ac:dyDescent="0.25">
      <c r="C2520" s="3"/>
      <c r="D2520" s="6"/>
      <c r="E2520" s="2"/>
      <c r="F2520" s="2"/>
      <c r="G2520" s="2"/>
      <c r="H2520" s="2"/>
      <c r="I2520" s="8"/>
    </row>
    <row r="2521" spans="3:9" x14ac:dyDescent="0.25">
      <c r="C2521" s="3"/>
      <c r="D2521" s="6"/>
      <c r="E2521" s="2"/>
      <c r="F2521" s="2"/>
      <c r="G2521" s="2"/>
      <c r="H2521" s="2"/>
      <c r="I2521" s="8"/>
    </row>
    <row r="2522" spans="3:9" x14ac:dyDescent="0.25">
      <c r="C2522" s="3"/>
      <c r="D2522" s="6"/>
      <c r="E2522" s="2"/>
      <c r="F2522" s="2"/>
      <c r="G2522" s="2"/>
      <c r="H2522" s="2"/>
      <c r="I2522" s="8"/>
    </row>
    <row r="2523" spans="3:9" x14ac:dyDescent="0.25">
      <c r="C2523" s="3"/>
      <c r="D2523" s="6"/>
      <c r="E2523" s="2"/>
      <c r="F2523" s="2"/>
      <c r="G2523" s="2"/>
      <c r="H2523" s="2"/>
      <c r="I2523" s="8"/>
    </row>
    <row r="2524" spans="3:9" x14ac:dyDescent="0.25">
      <c r="C2524" s="3"/>
      <c r="D2524" s="6"/>
      <c r="E2524" s="2"/>
      <c r="F2524" s="2"/>
      <c r="G2524" s="2"/>
      <c r="H2524" s="2"/>
      <c r="I2524" s="8"/>
    </row>
    <row r="2525" spans="3:9" x14ac:dyDescent="0.25">
      <c r="C2525" s="3"/>
      <c r="D2525" s="6"/>
      <c r="E2525" s="2"/>
      <c r="F2525" s="2"/>
      <c r="G2525" s="2"/>
      <c r="H2525" s="2"/>
      <c r="I2525" s="8"/>
    </row>
    <row r="2526" spans="3:9" x14ac:dyDescent="0.25">
      <c r="C2526" s="3"/>
      <c r="D2526" s="6"/>
      <c r="E2526" s="2"/>
      <c r="F2526" s="2"/>
      <c r="G2526" s="2"/>
      <c r="H2526" s="2"/>
      <c r="I2526" s="8"/>
    </row>
    <row r="2527" spans="3:9" x14ac:dyDescent="0.25">
      <c r="C2527" s="3"/>
      <c r="D2527" s="6"/>
      <c r="E2527" s="2"/>
      <c r="F2527" s="2"/>
      <c r="G2527" s="2"/>
      <c r="H2527" s="2"/>
      <c r="I2527" s="8"/>
    </row>
    <row r="2528" spans="3:9" x14ac:dyDescent="0.25">
      <c r="C2528" s="3"/>
      <c r="D2528" s="6"/>
      <c r="E2528" s="2"/>
      <c r="F2528" s="2"/>
      <c r="G2528" s="2"/>
      <c r="H2528" s="2"/>
      <c r="I2528" s="8"/>
    </row>
    <row r="2529" spans="3:9" x14ac:dyDescent="0.25">
      <c r="C2529" s="3"/>
      <c r="D2529" s="6"/>
      <c r="E2529" s="2"/>
      <c r="F2529" s="2"/>
      <c r="G2529" s="2"/>
      <c r="H2529" s="2"/>
      <c r="I2529" s="8"/>
    </row>
    <row r="2530" spans="3:9" x14ac:dyDescent="0.25">
      <c r="C2530" s="3"/>
      <c r="D2530" s="6"/>
      <c r="E2530" s="2"/>
      <c r="F2530" s="2"/>
      <c r="G2530" s="2"/>
      <c r="H2530" s="2"/>
      <c r="I2530" s="8"/>
    </row>
    <row r="2531" spans="3:9" x14ac:dyDescent="0.25">
      <c r="C2531" s="3"/>
      <c r="D2531" s="6"/>
      <c r="E2531" s="2"/>
      <c r="F2531" s="2"/>
      <c r="G2531" s="2"/>
      <c r="H2531" s="2"/>
      <c r="I2531" s="8"/>
    </row>
    <row r="2532" spans="3:9" x14ac:dyDescent="0.25">
      <c r="C2532" s="3"/>
      <c r="D2532" s="6"/>
      <c r="E2532" s="2"/>
      <c r="F2532" s="2"/>
      <c r="G2532" s="2"/>
      <c r="H2532" s="2"/>
      <c r="I2532" s="8"/>
    </row>
    <row r="2533" spans="3:9" x14ac:dyDescent="0.25">
      <c r="C2533" s="3"/>
      <c r="D2533" s="6"/>
      <c r="E2533" s="2"/>
      <c r="F2533" s="2"/>
      <c r="G2533" s="2"/>
      <c r="H2533" s="2"/>
      <c r="I2533" s="8"/>
    </row>
    <row r="2534" spans="3:9" x14ac:dyDescent="0.25">
      <c r="C2534" s="3"/>
      <c r="D2534" s="6"/>
      <c r="E2534" s="2"/>
      <c r="F2534" s="2"/>
      <c r="G2534" s="2"/>
      <c r="H2534" s="2"/>
      <c r="I2534" s="8"/>
    </row>
    <row r="2535" spans="3:9" x14ac:dyDescent="0.25">
      <c r="C2535" s="3"/>
      <c r="D2535" s="6"/>
      <c r="E2535" s="2"/>
      <c r="F2535" s="2"/>
      <c r="G2535" s="2"/>
      <c r="H2535" s="2"/>
      <c r="I2535" s="8"/>
    </row>
    <row r="2536" spans="3:9" x14ac:dyDescent="0.25">
      <c r="C2536" s="3"/>
      <c r="D2536" s="6"/>
      <c r="E2536" s="2"/>
      <c r="F2536" s="2"/>
      <c r="G2536" s="2"/>
      <c r="H2536" s="2"/>
      <c r="I2536" s="8"/>
    </row>
    <row r="2537" spans="3:9" x14ac:dyDescent="0.25">
      <c r="C2537" s="3"/>
      <c r="D2537" s="6"/>
      <c r="E2537" s="2"/>
      <c r="F2537" s="2"/>
      <c r="G2537" s="2"/>
      <c r="H2537" s="2"/>
      <c r="I2537" s="8"/>
    </row>
    <row r="2538" spans="3:9" x14ac:dyDescent="0.25">
      <c r="C2538" s="3"/>
      <c r="D2538" s="6"/>
      <c r="E2538" s="2"/>
      <c r="F2538" s="2"/>
      <c r="G2538" s="2"/>
      <c r="H2538" s="2"/>
      <c r="I2538" s="8"/>
    </row>
    <row r="2539" spans="3:9" x14ac:dyDescent="0.25">
      <c r="C2539" s="3"/>
      <c r="D2539" s="6"/>
      <c r="E2539" s="2"/>
      <c r="F2539" s="2"/>
      <c r="G2539" s="2"/>
      <c r="H2539" s="2"/>
      <c r="I2539" s="8"/>
    </row>
    <row r="2540" spans="3:9" x14ac:dyDescent="0.25">
      <c r="C2540" s="3"/>
      <c r="D2540" s="6"/>
      <c r="E2540" s="2"/>
      <c r="F2540" s="2"/>
      <c r="G2540" s="2"/>
      <c r="H2540" s="2"/>
      <c r="I2540" s="8"/>
    </row>
    <row r="2541" spans="3:9" x14ac:dyDescent="0.25">
      <c r="C2541" s="3"/>
      <c r="D2541" s="6"/>
      <c r="E2541" s="2"/>
      <c r="F2541" s="2"/>
      <c r="G2541" s="2"/>
      <c r="H2541" s="2"/>
      <c r="I2541" s="8"/>
    </row>
    <row r="2542" spans="3:9" x14ac:dyDescent="0.25">
      <c r="C2542" s="3"/>
      <c r="D2542" s="6"/>
      <c r="E2542" s="2"/>
      <c r="F2542" s="2"/>
      <c r="G2542" s="2"/>
      <c r="H2542" s="2"/>
      <c r="I2542" s="8"/>
    </row>
    <row r="2543" spans="3:9" x14ac:dyDescent="0.25">
      <c r="C2543" s="3"/>
      <c r="D2543" s="6"/>
      <c r="E2543" s="2"/>
      <c r="F2543" s="2"/>
      <c r="G2543" s="2"/>
      <c r="H2543" s="2"/>
      <c r="I2543" s="8"/>
    </row>
    <row r="2544" spans="3:9" x14ac:dyDescent="0.25">
      <c r="C2544" s="3"/>
      <c r="D2544" s="6"/>
      <c r="E2544" s="2"/>
      <c r="F2544" s="2"/>
      <c r="G2544" s="2"/>
      <c r="H2544" s="2"/>
      <c r="I2544" s="8"/>
    </row>
    <row r="2545" spans="3:9" x14ac:dyDescent="0.25">
      <c r="C2545" s="3"/>
      <c r="D2545" s="6"/>
      <c r="E2545" s="2"/>
      <c r="F2545" s="2"/>
      <c r="G2545" s="2"/>
      <c r="H2545" s="2"/>
      <c r="I2545" s="8"/>
    </row>
    <row r="2546" spans="3:9" x14ac:dyDescent="0.25">
      <c r="C2546" s="3"/>
      <c r="D2546" s="6"/>
      <c r="E2546" s="2"/>
      <c r="F2546" s="2"/>
      <c r="G2546" s="2"/>
      <c r="H2546" s="2"/>
      <c r="I2546" s="8"/>
    </row>
    <row r="2547" spans="3:9" x14ac:dyDescent="0.25">
      <c r="C2547" s="3"/>
      <c r="D2547" s="6"/>
      <c r="E2547" s="2"/>
      <c r="F2547" s="2"/>
      <c r="G2547" s="2"/>
      <c r="H2547" s="2"/>
      <c r="I2547" s="8"/>
    </row>
    <row r="2548" spans="3:9" x14ac:dyDescent="0.25">
      <c r="C2548" s="3"/>
      <c r="D2548" s="6"/>
      <c r="E2548" s="2"/>
      <c r="F2548" s="2"/>
      <c r="G2548" s="2"/>
      <c r="H2548" s="2"/>
      <c r="I2548" s="8"/>
    </row>
    <row r="2549" spans="3:9" x14ac:dyDescent="0.25">
      <c r="C2549" s="3"/>
      <c r="D2549" s="6"/>
      <c r="E2549" s="2"/>
      <c r="F2549" s="2"/>
      <c r="G2549" s="2"/>
      <c r="H2549" s="2"/>
      <c r="I2549" s="8"/>
    </row>
    <row r="2550" spans="3:9" x14ac:dyDescent="0.25">
      <c r="C2550" s="3"/>
      <c r="D2550" s="6"/>
      <c r="E2550" s="2"/>
      <c r="F2550" s="2"/>
      <c r="G2550" s="2"/>
      <c r="H2550" s="2"/>
      <c r="I2550" s="8"/>
    </row>
    <row r="2551" spans="3:9" x14ac:dyDescent="0.25">
      <c r="C2551" s="3"/>
      <c r="D2551" s="6"/>
      <c r="E2551" s="2"/>
      <c r="F2551" s="2"/>
      <c r="G2551" s="2"/>
      <c r="H2551" s="2"/>
      <c r="I2551" s="8"/>
    </row>
    <row r="2552" spans="3:9" x14ac:dyDescent="0.25">
      <c r="C2552" s="3"/>
      <c r="D2552" s="6"/>
      <c r="E2552" s="2"/>
      <c r="F2552" s="2"/>
      <c r="G2552" s="2"/>
      <c r="H2552" s="2"/>
      <c r="I2552" s="8"/>
    </row>
    <row r="2553" spans="3:9" x14ac:dyDescent="0.25">
      <c r="C2553" s="3"/>
      <c r="D2553" s="6"/>
      <c r="E2553" s="2"/>
      <c r="F2553" s="2"/>
      <c r="G2553" s="2"/>
      <c r="H2553" s="2"/>
      <c r="I2553" s="8"/>
    </row>
    <row r="2554" spans="3:9" x14ac:dyDescent="0.25">
      <c r="C2554" s="3"/>
      <c r="D2554" s="6"/>
      <c r="E2554" s="2"/>
      <c r="F2554" s="2"/>
      <c r="G2554" s="2"/>
      <c r="H2554" s="2"/>
      <c r="I2554" s="8"/>
    </row>
    <row r="2555" spans="3:9" x14ac:dyDescent="0.25">
      <c r="C2555" s="3"/>
      <c r="D2555" s="6"/>
      <c r="E2555" s="2"/>
      <c r="F2555" s="2"/>
      <c r="G2555" s="2"/>
      <c r="H2555" s="2"/>
      <c r="I2555" s="8"/>
    </row>
    <row r="2556" spans="3:9" x14ac:dyDescent="0.25">
      <c r="C2556" s="3"/>
      <c r="D2556" s="6"/>
      <c r="E2556" s="2"/>
      <c r="F2556" s="2"/>
      <c r="G2556" s="2"/>
      <c r="H2556" s="2"/>
      <c r="I2556" s="8"/>
    </row>
    <row r="2557" spans="3:9" x14ac:dyDescent="0.25">
      <c r="C2557" s="3"/>
      <c r="D2557" s="6"/>
      <c r="E2557" s="2"/>
      <c r="F2557" s="2"/>
      <c r="G2557" s="2"/>
      <c r="H2557" s="2"/>
      <c r="I2557" s="8"/>
    </row>
    <row r="2558" spans="3:9" x14ac:dyDescent="0.25">
      <c r="C2558" s="3"/>
      <c r="D2558" s="6"/>
      <c r="E2558" s="2"/>
      <c r="F2558" s="2"/>
      <c r="G2558" s="2"/>
      <c r="H2558" s="2"/>
      <c r="I2558" s="8"/>
    </row>
    <row r="2559" spans="3:9" x14ac:dyDescent="0.25">
      <c r="C2559" s="3"/>
      <c r="D2559" s="6"/>
      <c r="E2559" s="2"/>
      <c r="F2559" s="2"/>
      <c r="G2559" s="2"/>
      <c r="H2559" s="2"/>
      <c r="I2559" s="8"/>
    </row>
    <row r="2560" spans="3:9" x14ac:dyDescent="0.25">
      <c r="C2560" s="3"/>
      <c r="D2560" s="6"/>
      <c r="E2560" s="2"/>
      <c r="F2560" s="2"/>
      <c r="G2560" s="2"/>
      <c r="H2560" s="2"/>
      <c r="I2560" s="8"/>
    </row>
    <row r="2561" spans="3:9" x14ac:dyDescent="0.25">
      <c r="C2561" s="3"/>
      <c r="D2561" s="6"/>
      <c r="E2561" s="2"/>
      <c r="F2561" s="2"/>
      <c r="G2561" s="2"/>
      <c r="H2561" s="2"/>
      <c r="I2561" s="8"/>
    </row>
    <row r="2562" spans="3:9" x14ac:dyDescent="0.25">
      <c r="C2562" s="3"/>
      <c r="D2562" s="6"/>
      <c r="E2562" s="2"/>
      <c r="F2562" s="2"/>
      <c r="G2562" s="2"/>
      <c r="H2562" s="2"/>
      <c r="I2562" s="8"/>
    </row>
    <row r="2563" spans="3:9" x14ac:dyDescent="0.25">
      <c r="C2563" s="3"/>
      <c r="D2563" s="6"/>
      <c r="E2563" s="2"/>
      <c r="F2563" s="2"/>
      <c r="G2563" s="2"/>
      <c r="H2563" s="2"/>
      <c r="I2563" s="8"/>
    </row>
    <row r="2564" spans="3:9" x14ac:dyDescent="0.25">
      <c r="C2564" s="3"/>
      <c r="D2564" s="6"/>
      <c r="E2564" s="2"/>
      <c r="F2564" s="2"/>
      <c r="G2564" s="2"/>
      <c r="H2564" s="2"/>
      <c r="I2564" s="8"/>
    </row>
    <row r="2565" spans="3:9" x14ac:dyDescent="0.25">
      <c r="C2565" s="3"/>
      <c r="D2565" s="6"/>
      <c r="E2565" s="2"/>
      <c r="F2565" s="2"/>
      <c r="G2565" s="2"/>
      <c r="H2565" s="2"/>
      <c r="I2565" s="8"/>
    </row>
    <row r="2566" spans="3:9" x14ac:dyDescent="0.25">
      <c r="C2566" s="3"/>
      <c r="D2566" s="6"/>
      <c r="E2566" s="2"/>
      <c r="F2566" s="2"/>
      <c r="G2566" s="2"/>
      <c r="H2566" s="2"/>
      <c r="I2566" s="8"/>
    </row>
    <row r="2567" spans="3:9" x14ac:dyDescent="0.25">
      <c r="C2567" s="3"/>
      <c r="D2567" s="6"/>
      <c r="E2567" s="2"/>
      <c r="F2567" s="2"/>
      <c r="G2567" s="2"/>
      <c r="H2567" s="2"/>
      <c r="I2567" s="8"/>
    </row>
    <row r="2568" spans="3:9" x14ac:dyDescent="0.25">
      <c r="C2568" s="3"/>
      <c r="D2568" s="6"/>
      <c r="E2568" s="2"/>
      <c r="F2568" s="2"/>
      <c r="G2568" s="2"/>
      <c r="H2568" s="2"/>
      <c r="I2568" s="8"/>
    </row>
    <row r="2569" spans="3:9" x14ac:dyDescent="0.25">
      <c r="C2569" s="3"/>
      <c r="D2569" s="6"/>
      <c r="E2569" s="2"/>
      <c r="F2569" s="2"/>
      <c r="G2569" s="2"/>
      <c r="H2569" s="2"/>
      <c r="I2569" s="8"/>
    </row>
    <row r="2570" spans="3:9" x14ac:dyDescent="0.25">
      <c r="C2570" s="3"/>
      <c r="D2570" s="6"/>
      <c r="E2570" s="2"/>
      <c r="F2570" s="2"/>
      <c r="G2570" s="2"/>
      <c r="H2570" s="2"/>
      <c r="I2570" s="8"/>
    </row>
    <row r="2571" spans="3:9" x14ac:dyDescent="0.25">
      <c r="C2571" s="3"/>
      <c r="D2571" s="6"/>
      <c r="E2571" s="2"/>
      <c r="F2571" s="2"/>
      <c r="G2571" s="2"/>
      <c r="H2571" s="2"/>
      <c r="I2571" s="8"/>
    </row>
    <row r="2572" spans="3:9" x14ac:dyDescent="0.25">
      <c r="C2572" s="3"/>
      <c r="D2572" s="6"/>
      <c r="E2572" s="2"/>
      <c r="F2572" s="2"/>
      <c r="G2572" s="2"/>
      <c r="H2572" s="2"/>
      <c r="I2572" s="8"/>
    </row>
    <row r="2573" spans="3:9" x14ac:dyDescent="0.25">
      <c r="C2573" s="3"/>
      <c r="D2573" s="6"/>
      <c r="E2573" s="2"/>
      <c r="F2573" s="2"/>
      <c r="G2573" s="2"/>
      <c r="H2573" s="2"/>
      <c r="I2573" s="8"/>
    </row>
    <row r="2574" spans="3:9" x14ac:dyDescent="0.25">
      <c r="C2574" s="3"/>
      <c r="D2574" s="6"/>
      <c r="E2574" s="2"/>
      <c r="F2574" s="2"/>
      <c r="G2574" s="2"/>
      <c r="H2574" s="2"/>
      <c r="I2574" s="8"/>
    </row>
    <row r="2575" spans="3:9" x14ac:dyDescent="0.25">
      <c r="C2575" s="3"/>
      <c r="D2575" s="6"/>
      <c r="E2575" s="2"/>
      <c r="F2575" s="2"/>
      <c r="G2575" s="2"/>
      <c r="H2575" s="2"/>
      <c r="I2575" s="8"/>
    </row>
    <row r="2576" spans="3:9" x14ac:dyDescent="0.25">
      <c r="C2576" s="3"/>
      <c r="D2576" s="6"/>
      <c r="E2576" s="2"/>
      <c r="F2576" s="2"/>
      <c r="G2576" s="2"/>
      <c r="H2576" s="2"/>
      <c r="I2576" s="8"/>
    </row>
    <row r="2577" spans="3:9" x14ac:dyDescent="0.25">
      <c r="C2577" s="3"/>
      <c r="D2577" s="6"/>
      <c r="E2577" s="2"/>
      <c r="F2577" s="2"/>
      <c r="G2577" s="2"/>
      <c r="H2577" s="2"/>
      <c r="I2577" s="8"/>
    </row>
    <row r="2578" spans="3:9" x14ac:dyDescent="0.25">
      <c r="C2578" s="3"/>
      <c r="D2578" s="6"/>
      <c r="E2578" s="2"/>
      <c r="F2578" s="2"/>
      <c r="G2578" s="2"/>
      <c r="H2578" s="2"/>
      <c r="I2578" s="8"/>
    </row>
    <row r="2579" spans="3:9" x14ac:dyDescent="0.25">
      <c r="C2579" s="3"/>
      <c r="D2579" s="6"/>
      <c r="E2579" s="2"/>
      <c r="F2579" s="2"/>
      <c r="G2579" s="2"/>
      <c r="H2579" s="2"/>
      <c r="I2579" s="8"/>
    </row>
    <row r="2580" spans="3:9" x14ac:dyDescent="0.25">
      <c r="C2580" s="3"/>
      <c r="D2580" s="6"/>
      <c r="E2580" s="2"/>
      <c r="F2580" s="2"/>
      <c r="G2580" s="2"/>
      <c r="H2580" s="2"/>
      <c r="I2580" s="8"/>
    </row>
    <row r="2581" spans="3:9" x14ac:dyDescent="0.25">
      <c r="C2581" s="3"/>
      <c r="D2581" s="6"/>
      <c r="E2581" s="2"/>
      <c r="F2581" s="2"/>
      <c r="G2581" s="2"/>
      <c r="H2581" s="2"/>
      <c r="I2581" s="8"/>
    </row>
    <row r="2582" spans="3:9" x14ac:dyDescent="0.25">
      <c r="C2582" s="3"/>
      <c r="D2582" s="6"/>
      <c r="E2582" s="2"/>
      <c r="F2582" s="2"/>
      <c r="G2582" s="2"/>
      <c r="H2582" s="2"/>
      <c r="I2582" s="8"/>
    </row>
    <row r="2583" spans="3:9" x14ac:dyDescent="0.25">
      <c r="C2583" s="3"/>
      <c r="D2583" s="6"/>
      <c r="E2583" s="2"/>
      <c r="F2583" s="2"/>
      <c r="G2583" s="2"/>
      <c r="H2583" s="2"/>
      <c r="I2583" s="8"/>
    </row>
    <row r="2584" spans="3:9" x14ac:dyDescent="0.25">
      <c r="C2584" s="3"/>
      <c r="D2584" s="6"/>
      <c r="E2584" s="2"/>
      <c r="F2584" s="2"/>
      <c r="G2584" s="2"/>
      <c r="H2584" s="2"/>
      <c r="I2584" s="8"/>
    </row>
    <row r="2585" spans="3:9" x14ac:dyDescent="0.25">
      <c r="C2585" s="3"/>
      <c r="D2585" s="6"/>
      <c r="E2585" s="2"/>
      <c r="F2585" s="2"/>
      <c r="G2585" s="2"/>
      <c r="H2585" s="2"/>
      <c r="I2585" s="8"/>
    </row>
    <row r="2586" spans="3:9" x14ac:dyDescent="0.25">
      <c r="C2586" s="3"/>
      <c r="D2586" s="6"/>
      <c r="E2586" s="2"/>
      <c r="F2586" s="2"/>
      <c r="G2586" s="2"/>
      <c r="H2586" s="2"/>
      <c r="I2586" s="8"/>
    </row>
    <row r="2587" spans="3:9" x14ac:dyDescent="0.25">
      <c r="C2587" s="3"/>
      <c r="D2587" s="6"/>
      <c r="E2587" s="2"/>
      <c r="F2587" s="2"/>
      <c r="G2587" s="2"/>
      <c r="H2587" s="2"/>
      <c r="I2587" s="8"/>
    </row>
    <row r="2588" spans="3:9" x14ac:dyDescent="0.25">
      <c r="C2588" s="3"/>
      <c r="D2588" s="6"/>
      <c r="E2588" s="2"/>
      <c r="F2588" s="2"/>
      <c r="G2588" s="2"/>
      <c r="H2588" s="2"/>
      <c r="I2588" s="8"/>
    </row>
    <row r="2589" spans="3:9" x14ac:dyDescent="0.25">
      <c r="C2589" s="3"/>
      <c r="D2589" s="6"/>
      <c r="E2589" s="2"/>
      <c r="F2589" s="2"/>
      <c r="G2589" s="2"/>
      <c r="H2589" s="2"/>
      <c r="I2589" s="8"/>
    </row>
    <row r="2590" spans="3:9" x14ac:dyDescent="0.25">
      <c r="C2590" s="3"/>
      <c r="D2590" s="6"/>
      <c r="E2590" s="2"/>
      <c r="F2590" s="2"/>
      <c r="G2590" s="2"/>
      <c r="H2590" s="2"/>
      <c r="I2590" s="8"/>
    </row>
    <row r="2591" spans="3:9" x14ac:dyDescent="0.25">
      <c r="C2591" s="3"/>
      <c r="D2591" s="6"/>
      <c r="E2591" s="2"/>
      <c r="F2591" s="2"/>
      <c r="G2591" s="2"/>
      <c r="H2591" s="2"/>
      <c r="I2591" s="8"/>
    </row>
    <row r="2592" spans="3:9" x14ac:dyDescent="0.25">
      <c r="C2592" s="3"/>
      <c r="D2592" s="6"/>
      <c r="E2592" s="2"/>
      <c r="F2592" s="2"/>
      <c r="G2592" s="2"/>
      <c r="H2592" s="2"/>
      <c r="I2592" s="8"/>
    </row>
    <row r="2593" spans="3:9" x14ac:dyDescent="0.25">
      <c r="C2593" s="3"/>
      <c r="D2593" s="6"/>
      <c r="E2593" s="2"/>
      <c r="F2593" s="2"/>
      <c r="G2593" s="2"/>
      <c r="H2593" s="2"/>
      <c r="I2593" s="8"/>
    </row>
    <row r="2594" spans="3:9" x14ac:dyDescent="0.25">
      <c r="C2594" s="3"/>
      <c r="D2594" s="6"/>
      <c r="E2594" s="2"/>
      <c r="F2594" s="2"/>
      <c r="G2594" s="2"/>
      <c r="H2594" s="2"/>
      <c r="I2594" s="8"/>
    </row>
    <row r="2595" spans="3:9" x14ac:dyDescent="0.25">
      <c r="C2595" s="3"/>
      <c r="D2595" s="6"/>
      <c r="E2595" s="2"/>
      <c r="F2595" s="2"/>
      <c r="G2595" s="2"/>
      <c r="H2595" s="2"/>
      <c r="I2595" s="8"/>
    </row>
    <row r="2596" spans="3:9" x14ac:dyDescent="0.25">
      <c r="C2596" s="3"/>
      <c r="D2596" s="6"/>
      <c r="E2596" s="2"/>
      <c r="F2596" s="2"/>
      <c r="G2596" s="2"/>
      <c r="H2596" s="2"/>
      <c r="I2596" s="8"/>
    </row>
    <row r="2597" spans="3:9" x14ac:dyDescent="0.25">
      <c r="C2597" s="3"/>
      <c r="D2597" s="6"/>
      <c r="E2597" s="2"/>
      <c r="F2597" s="2"/>
      <c r="G2597" s="2"/>
      <c r="H2597" s="2"/>
      <c r="I2597" s="8"/>
    </row>
    <row r="2598" spans="3:9" x14ac:dyDescent="0.25">
      <c r="C2598" s="3"/>
      <c r="D2598" s="6"/>
      <c r="E2598" s="2"/>
      <c r="F2598" s="2"/>
      <c r="G2598" s="2"/>
      <c r="H2598" s="2"/>
      <c r="I2598" s="8"/>
    </row>
    <row r="2599" spans="3:9" x14ac:dyDescent="0.25">
      <c r="C2599" s="3"/>
      <c r="D2599" s="6"/>
      <c r="E2599" s="2"/>
      <c r="F2599" s="2"/>
      <c r="G2599" s="2"/>
      <c r="H2599" s="2"/>
      <c r="I2599" s="8"/>
    </row>
    <row r="2600" spans="3:9" x14ac:dyDescent="0.25">
      <c r="C2600" s="3"/>
      <c r="D2600" s="6"/>
      <c r="E2600" s="2"/>
      <c r="F2600" s="2"/>
      <c r="G2600" s="2"/>
      <c r="H2600" s="2"/>
      <c r="I2600" s="8"/>
    </row>
    <row r="2601" spans="3:9" x14ac:dyDescent="0.25">
      <c r="C2601" s="3"/>
      <c r="D2601" s="6"/>
      <c r="E2601" s="2"/>
      <c r="F2601" s="2"/>
      <c r="G2601" s="2"/>
      <c r="H2601" s="2"/>
      <c r="I2601" s="8"/>
    </row>
    <row r="2602" spans="3:9" x14ac:dyDescent="0.25">
      <c r="C2602" s="3"/>
      <c r="D2602" s="6"/>
      <c r="E2602" s="2"/>
      <c r="F2602" s="2"/>
      <c r="G2602" s="2"/>
      <c r="H2602" s="2"/>
      <c r="I2602" s="8"/>
    </row>
    <row r="2603" spans="3:9" x14ac:dyDescent="0.25">
      <c r="C2603" s="3"/>
      <c r="D2603" s="6"/>
      <c r="E2603" s="2"/>
      <c r="F2603" s="2"/>
      <c r="G2603" s="2"/>
      <c r="H2603" s="2"/>
      <c r="I2603" s="8"/>
    </row>
    <row r="2604" spans="3:9" x14ac:dyDescent="0.25">
      <c r="C2604" s="3"/>
      <c r="D2604" s="6"/>
      <c r="E2604" s="2"/>
      <c r="F2604" s="2"/>
      <c r="G2604" s="2"/>
      <c r="H2604" s="2"/>
      <c r="I2604" s="8"/>
    </row>
    <row r="2605" spans="3:9" x14ac:dyDescent="0.25">
      <c r="C2605" s="3"/>
      <c r="D2605" s="6"/>
      <c r="E2605" s="2"/>
      <c r="F2605" s="2"/>
      <c r="G2605" s="2"/>
      <c r="H2605" s="2"/>
      <c r="I2605" s="8"/>
    </row>
    <row r="2606" spans="3:9" x14ac:dyDescent="0.25">
      <c r="C2606" s="3"/>
      <c r="D2606" s="6"/>
      <c r="E2606" s="2"/>
      <c r="F2606" s="2"/>
      <c r="G2606" s="2"/>
      <c r="H2606" s="2"/>
      <c r="I2606" s="8"/>
    </row>
    <row r="2607" spans="3:9" x14ac:dyDescent="0.25">
      <c r="C2607" s="3"/>
      <c r="D2607" s="6"/>
      <c r="E2607" s="2"/>
      <c r="F2607" s="2"/>
      <c r="G2607" s="2"/>
      <c r="H2607" s="2"/>
      <c r="I2607" s="8"/>
    </row>
    <row r="2608" spans="3:9" x14ac:dyDescent="0.25">
      <c r="C2608" s="3"/>
      <c r="D2608" s="6"/>
      <c r="E2608" s="2"/>
      <c r="F2608" s="2"/>
      <c r="G2608" s="2"/>
      <c r="H2608" s="2"/>
      <c r="I2608" s="8"/>
    </row>
    <row r="2609" spans="3:9" x14ac:dyDescent="0.25">
      <c r="C2609" s="3"/>
      <c r="D2609" s="6"/>
      <c r="E2609" s="2"/>
      <c r="F2609" s="2"/>
      <c r="G2609" s="2"/>
      <c r="H2609" s="2"/>
      <c r="I2609" s="8"/>
    </row>
    <row r="2610" spans="3:9" x14ac:dyDescent="0.25">
      <c r="C2610" s="3"/>
      <c r="D2610" s="6"/>
      <c r="E2610" s="2"/>
      <c r="F2610" s="2"/>
      <c r="G2610" s="2"/>
      <c r="H2610" s="2"/>
      <c r="I2610" s="8"/>
    </row>
    <row r="2611" spans="3:9" x14ac:dyDescent="0.25">
      <c r="C2611" s="3"/>
      <c r="D2611" s="6"/>
      <c r="E2611" s="2"/>
      <c r="F2611" s="2"/>
      <c r="G2611" s="2"/>
      <c r="H2611" s="2"/>
      <c r="I2611" s="8"/>
    </row>
    <row r="2612" spans="3:9" x14ac:dyDescent="0.25">
      <c r="C2612" s="3"/>
      <c r="D2612" s="6"/>
      <c r="E2612" s="2"/>
      <c r="F2612" s="2"/>
      <c r="G2612" s="2"/>
      <c r="H2612" s="2"/>
      <c r="I2612" s="8"/>
    </row>
    <row r="2613" spans="3:9" x14ac:dyDescent="0.25">
      <c r="C2613" s="3"/>
      <c r="D2613" s="6"/>
      <c r="E2613" s="2"/>
      <c r="F2613" s="2"/>
      <c r="G2613" s="2"/>
      <c r="H2613" s="2"/>
      <c r="I2613" s="8"/>
    </row>
    <row r="2614" spans="3:9" x14ac:dyDescent="0.25">
      <c r="C2614" s="3"/>
      <c r="D2614" s="6"/>
      <c r="E2614" s="2"/>
      <c r="F2614" s="2"/>
      <c r="G2614" s="2"/>
      <c r="H2614" s="2"/>
      <c r="I2614" s="8"/>
    </row>
    <row r="2615" spans="3:9" x14ac:dyDescent="0.25">
      <c r="C2615" s="3"/>
      <c r="D2615" s="6"/>
      <c r="E2615" s="2"/>
      <c r="F2615" s="2"/>
      <c r="G2615" s="2"/>
      <c r="H2615" s="2"/>
      <c r="I2615" s="8"/>
    </row>
    <row r="2616" spans="3:9" x14ac:dyDescent="0.25">
      <c r="C2616" s="3"/>
      <c r="D2616" s="6"/>
      <c r="E2616" s="2"/>
      <c r="F2616" s="2"/>
      <c r="G2616" s="2"/>
      <c r="H2616" s="2"/>
      <c r="I2616" s="8"/>
    </row>
    <row r="2617" spans="3:9" x14ac:dyDescent="0.25">
      <c r="C2617" s="3"/>
      <c r="D2617" s="6"/>
      <c r="E2617" s="2"/>
      <c r="F2617" s="2"/>
      <c r="G2617" s="2"/>
      <c r="H2617" s="2"/>
      <c r="I2617" s="8"/>
    </row>
    <row r="2618" spans="3:9" x14ac:dyDescent="0.25">
      <c r="C2618" s="3"/>
      <c r="D2618" s="6"/>
      <c r="E2618" s="2"/>
      <c r="F2618" s="2"/>
      <c r="G2618" s="2"/>
      <c r="H2618" s="2"/>
      <c r="I2618" s="8"/>
    </row>
    <row r="2619" spans="3:9" x14ac:dyDescent="0.25">
      <c r="C2619" s="3"/>
      <c r="D2619" s="6"/>
      <c r="E2619" s="2"/>
      <c r="F2619" s="2"/>
      <c r="G2619" s="2"/>
      <c r="H2619" s="2"/>
      <c r="I2619" s="8"/>
    </row>
    <row r="2620" spans="3:9" x14ac:dyDescent="0.25">
      <c r="C2620" s="3"/>
      <c r="D2620" s="6"/>
      <c r="E2620" s="2"/>
      <c r="F2620" s="2"/>
      <c r="G2620" s="2"/>
      <c r="H2620" s="2"/>
      <c r="I2620" s="8"/>
    </row>
    <row r="2621" spans="3:9" x14ac:dyDescent="0.25">
      <c r="C2621" s="3"/>
      <c r="D2621" s="6"/>
      <c r="E2621" s="2"/>
      <c r="F2621" s="2"/>
      <c r="G2621" s="2"/>
      <c r="H2621" s="2"/>
      <c r="I2621" s="8"/>
    </row>
    <row r="2622" spans="3:9" x14ac:dyDescent="0.25">
      <c r="C2622" s="3"/>
      <c r="D2622" s="6"/>
      <c r="E2622" s="2"/>
      <c r="F2622" s="2"/>
      <c r="G2622" s="2"/>
      <c r="H2622" s="2"/>
      <c r="I2622" s="8"/>
    </row>
    <row r="2623" spans="3:9" x14ac:dyDescent="0.25">
      <c r="C2623" s="3"/>
      <c r="D2623" s="6"/>
      <c r="E2623" s="2"/>
      <c r="F2623" s="2"/>
      <c r="G2623" s="2"/>
      <c r="H2623" s="2"/>
      <c r="I2623" s="8"/>
    </row>
    <row r="2624" spans="3:9" x14ac:dyDescent="0.25">
      <c r="C2624" s="3"/>
      <c r="D2624" s="6"/>
      <c r="E2624" s="2"/>
      <c r="F2624" s="2"/>
      <c r="G2624" s="2"/>
      <c r="H2624" s="2"/>
      <c r="I2624" s="8"/>
    </row>
    <row r="2625" spans="3:9" x14ac:dyDescent="0.25">
      <c r="C2625" s="3"/>
      <c r="D2625" s="6"/>
      <c r="E2625" s="2"/>
      <c r="F2625" s="2"/>
      <c r="G2625" s="2"/>
      <c r="H2625" s="2"/>
      <c r="I2625" s="8"/>
    </row>
    <row r="2626" spans="3:9" x14ac:dyDescent="0.25">
      <c r="C2626" s="3"/>
      <c r="D2626" s="6"/>
      <c r="E2626" s="2"/>
      <c r="F2626" s="2"/>
      <c r="G2626" s="2"/>
      <c r="H2626" s="2"/>
      <c r="I2626" s="8"/>
    </row>
    <row r="2627" spans="3:9" x14ac:dyDescent="0.25">
      <c r="C2627" s="3"/>
      <c r="D2627" s="6"/>
      <c r="E2627" s="2"/>
      <c r="F2627" s="2"/>
      <c r="G2627" s="2"/>
      <c r="H2627" s="2"/>
      <c r="I2627" s="8"/>
    </row>
    <row r="2628" spans="3:9" x14ac:dyDescent="0.25">
      <c r="C2628" s="3"/>
      <c r="D2628" s="6"/>
      <c r="E2628" s="2"/>
      <c r="F2628" s="2"/>
      <c r="G2628" s="2"/>
      <c r="H2628" s="2"/>
      <c r="I2628" s="8"/>
    </row>
    <row r="2629" spans="3:9" x14ac:dyDescent="0.25">
      <c r="C2629" s="3"/>
      <c r="D2629" s="6"/>
      <c r="E2629" s="2"/>
      <c r="F2629" s="2"/>
      <c r="G2629" s="2"/>
      <c r="H2629" s="2"/>
      <c r="I2629" s="8"/>
    </row>
    <row r="2630" spans="3:9" x14ac:dyDescent="0.25">
      <c r="C2630" s="3"/>
      <c r="D2630" s="6"/>
      <c r="E2630" s="2"/>
      <c r="F2630" s="2"/>
      <c r="G2630" s="2"/>
      <c r="H2630" s="2"/>
      <c r="I2630" s="8"/>
    </row>
    <row r="2631" spans="3:9" x14ac:dyDescent="0.25">
      <c r="C2631" s="3"/>
      <c r="D2631" s="6"/>
      <c r="E2631" s="2"/>
      <c r="F2631" s="2"/>
      <c r="G2631" s="2"/>
      <c r="H2631" s="2"/>
      <c r="I2631" s="8"/>
    </row>
    <row r="2632" spans="3:9" x14ac:dyDescent="0.25">
      <c r="C2632" s="3"/>
      <c r="D2632" s="6"/>
      <c r="E2632" s="2"/>
      <c r="F2632" s="2"/>
      <c r="G2632" s="2"/>
      <c r="H2632" s="2"/>
      <c r="I2632" s="8"/>
    </row>
    <row r="2633" spans="3:9" x14ac:dyDescent="0.25">
      <c r="C2633" s="3"/>
      <c r="D2633" s="6"/>
      <c r="E2633" s="2"/>
      <c r="F2633" s="2"/>
      <c r="G2633" s="2"/>
      <c r="H2633" s="2"/>
      <c r="I2633" s="8"/>
    </row>
    <row r="2634" spans="3:9" x14ac:dyDescent="0.25">
      <c r="C2634" s="3"/>
      <c r="D2634" s="6"/>
      <c r="E2634" s="2"/>
      <c r="F2634" s="2"/>
      <c r="G2634" s="2"/>
      <c r="H2634" s="2"/>
      <c r="I2634" s="8"/>
    </row>
    <row r="2635" spans="3:9" x14ac:dyDescent="0.25">
      <c r="C2635" s="3"/>
      <c r="D2635" s="6"/>
      <c r="E2635" s="2"/>
      <c r="F2635" s="2"/>
      <c r="G2635" s="2"/>
      <c r="H2635" s="2"/>
      <c r="I2635" s="8"/>
    </row>
    <row r="2636" spans="3:9" x14ac:dyDescent="0.25">
      <c r="C2636" s="3"/>
      <c r="D2636" s="6"/>
      <c r="E2636" s="2"/>
      <c r="F2636" s="2"/>
      <c r="G2636" s="2"/>
      <c r="H2636" s="2"/>
      <c r="I2636" s="8"/>
    </row>
    <row r="2637" spans="3:9" x14ac:dyDescent="0.25">
      <c r="C2637" s="3"/>
      <c r="D2637" s="6"/>
      <c r="E2637" s="2"/>
      <c r="F2637" s="2"/>
      <c r="G2637" s="2"/>
      <c r="H2637" s="2"/>
      <c r="I2637" s="8"/>
    </row>
    <row r="2638" spans="3:9" x14ac:dyDescent="0.25">
      <c r="C2638" s="3"/>
      <c r="D2638" s="6"/>
      <c r="E2638" s="2"/>
      <c r="F2638" s="2"/>
      <c r="G2638" s="2"/>
      <c r="H2638" s="2"/>
      <c r="I2638" s="8"/>
    </row>
    <row r="2639" spans="3:9" x14ac:dyDescent="0.25">
      <c r="C2639" s="3"/>
      <c r="D2639" s="6"/>
      <c r="E2639" s="2"/>
      <c r="F2639" s="2"/>
      <c r="G2639" s="2"/>
      <c r="H2639" s="2"/>
      <c r="I2639" s="8"/>
    </row>
    <row r="2640" spans="3:9" x14ac:dyDescent="0.25">
      <c r="C2640" s="3"/>
      <c r="D2640" s="6"/>
      <c r="E2640" s="2"/>
      <c r="F2640" s="2"/>
      <c r="G2640" s="2"/>
      <c r="H2640" s="2"/>
      <c r="I2640" s="8"/>
    </row>
    <row r="2641" spans="3:9" x14ac:dyDescent="0.25">
      <c r="C2641" s="3"/>
      <c r="D2641" s="6"/>
      <c r="E2641" s="2"/>
      <c r="F2641" s="2"/>
      <c r="G2641" s="2"/>
      <c r="H2641" s="2"/>
      <c r="I2641" s="8"/>
    </row>
    <row r="2642" spans="3:9" x14ac:dyDescent="0.25">
      <c r="C2642" s="3"/>
      <c r="D2642" s="6"/>
      <c r="E2642" s="2"/>
      <c r="F2642" s="2"/>
      <c r="G2642" s="2"/>
      <c r="H2642" s="2"/>
      <c r="I2642" s="8"/>
    </row>
    <row r="2643" spans="3:9" x14ac:dyDescent="0.25">
      <c r="C2643" s="3"/>
      <c r="D2643" s="6"/>
      <c r="E2643" s="2"/>
      <c r="F2643" s="2"/>
      <c r="G2643" s="2"/>
      <c r="H2643" s="2"/>
      <c r="I2643" s="8"/>
    </row>
    <row r="2644" spans="3:9" x14ac:dyDescent="0.25">
      <c r="C2644" s="3"/>
      <c r="D2644" s="6"/>
      <c r="E2644" s="2"/>
      <c r="F2644" s="2"/>
      <c r="G2644" s="2"/>
      <c r="H2644" s="2"/>
      <c r="I2644" s="8"/>
    </row>
    <row r="2645" spans="3:9" x14ac:dyDescent="0.25">
      <c r="C2645" s="3"/>
      <c r="D2645" s="6"/>
      <c r="E2645" s="2"/>
      <c r="F2645" s="2"/>
      <c r="G2645" s="2"/>
      <c r="H2645" s="2"/>
      <c r="I2645" s="8"/>
    </row>
    <row r="2646" spans="3:9" x14ac:dyDescent="0.25">
      <c r="C2646" s="3"/>
      <c r="D2646" s="6"/>
      <c r="E2646" s="2"/>
      <c r="F2646" s="2"/>
      <c r="G2646" s="2"/>
      <c r="H2646" s="2"/>
      <c r="I2646" s="8"/>
    </row>
    <row r="2647" spans="3:9" x14ac:dyDescent="0.25">
      <c r="C2647" s="3"/>
      <c r="D2647" s="6"/>
      <c r="E2647" s="2"/>
      <c r="F2647" s="2"/>
      <c r="G2647" s="2"/>
      <c r="H2647" s="2"/>
      <c r="I2647" s="8"/>
    </row>
    <row r="2648" spans="3:9" x14ac:dyDescent="0.25">
      <c r="C2648" s="3"/>
      <c r="D2648" s="6"/>
      <c r="E2648" s="2"/>
      <c r="F2648" s="2"/>
      <c r="G2648" s="2"/>
      <c r="H2648" s="2"/>
      <c r="I2648" s="8"/>
    </row>
    <row r="2649" spans="3:9" x14ac:dyDescent="0.25">
      <c r="C2649" s="3"/>
      <c r="D2649" s="6"/>
      <c r="E2649" s="2"/>
      <c r="F2649" s="2"/>
      <c r="G2649" s="2"/>
      <c r="H2649" s="2"/>
      <c r="I2649" s="8"/>
    </row>
    <row r="2650" spans="3:9" x14ac:dyDescent="0.25">
      <c r="C2650" s="3"/>
      <c r="D2650" s="6"/>
      <c r="E2650" s="2"/>
      <c r="F2650" s="2"/>
      <c r="G2650" s="2"/>
      <c r="H2650" s="2"/>
      <c r="I2650" s="8"/>
    </row>
    <row r="2651" spans="3:9" x14ac:dyDescent="0.25">
      <c r="C2651" s="3"/>
      <c r="D2651" s="6"/>
      <c r="E2651" s="2"/>
      <c r="F2651" s="2"/>
      <c r="G2651" s="2"/>
      <c r="H2651" s="2"/>
      <c r="I2651" s="8"/>
    </row>
    <row r="2652" spans="3:9" x14ac:dyDescent="0.25">
      <c r="C2652" s="3"/>
      <c r="D2652" s="6"/>
      <c r="E2652" s="2"/>
      <c r="F2652" s="2"/>
      <c r="G2652" s="2"/>
      <c r="H2652" s="2"/>
      <c r="I2652" s="8"/>
    </row>
    <row r="2653" spans="3:9" x14ac:dyDescent="0.25">
      <c r="C2653" s="3"/>
      <c r="D2653" s="6"/>
      <c r="E2653" s="2"/>
      <c r="F2653" s="2"/>
      <c r="G2653" s="2"/>
      <c r="H2653" s="2"/>
      <c r="I2653" s="8"/>
    </row>
    <row r="2654" spans="3:9" x14ac:dyDescent="0.25">
      <c r="C2654" s="3"/>
      <c r="D2654" s="6"/>
      <c r="E2654" s="2"/>
      <c r="F2654" s="2"/>
      <c r="G2654" s="2"/>
      <c r="H2654" s="2"/>
      <c r="I2654" s="8"/>
    </row>
    <row r="2655" spans="3:9" x14ac:dyDescent="0.25">
      <c r="C2655" s="3"/>
      <c r="D2655" s="6"/>
      <c r="E2655" s="2"/>
      <c r="F2655" s="2"/>
      <c r="G2655" s="2"/>
      <c r="H2655" s="2"/>
      <c r="I2655" s="8"/>
    </row>
    <row r="2656" spans="3:9" x14ac:dyDescent="0.25">
      <c r="C2656" s="3"/>
      <c r="D2656" s="6"/>
      <c r="E2656" s="2"/>
      <c r="F2656" s="2"/>
      <c r="G2656" s="2"/>
      <c r="H2656" s="2"/>
      <c r="I2656" s="8"/>
    </row>
    <row r="2657" spans="3:9" x14ac:dyDescent="0.25">
      <c r="C2657" s="3"/>
      <c r="D2657" s="6"/>
      <c r="E2657" s="2"/>
      <c r="F2657" s="2"/>
      <c r="G2657" s="2"/>
      <c r="H2657" s="2"/>
      <c r="I2657" s="8"/>
    </row>
    <row r="2658" spans="3:9" x14ac:dyDescent="0.25">
      <c r="C2658" s="3"/>
      <c r="D2658" s="6"/>
      <c r="E2658" s="2"/>
      <c r="F2658" s="2"/>
      <c r="G2658" s="2"/>
      <c r="H2658" s="2"/>
      <c r="I2658" s="8"/>
    </row>
    <row r="2659" spans="3:9" x14ac:dyDescent="0.25">
      <c r="C2659" s="3"/>
      <c r="D2659" s="6"/>
      <c r="E2659" s="2"/>
      <c r="F2659" s="2"/>
      <c r="G2659" s="2"/>
      <c r="H2659" s="2"/>
      <c r="I2659" s="8"/>
    </row>
    <row r="2660" spans="3:9" x14ac:dyDescent="0.25">
      <c r="C2660" s="3"/>
      <c r="D2660" s="6"/>
      <c r="E2660" s="2"/>
      <c r="F2660" s="2"/>
      <c r="G2660" s="2"/>
      <c r="H2660" s="2"/>
      <c r="I2660" s="8"/>
    </row>
    <row r="2661" spans="3:9" x14ac:dyDescent="0.25">
      <c r="C2661" s="3"/>
      <c r="D2661" s="6"/>
      <c r="E2661" s="2"/>
      <c r="F2661" s="2"/>
      <c r="G2661" s="2"/>
      <c r="H2661" s="2"/>
      <c r="I2661" s="8"/>
    </row>
    <row r="2662" spans="3:9" x14ac:dyDescent="0.25">
      <c r="C2662" s="3"/>
      <c r="D2662" s="6"/>
      <c r="E2662" s="2"/>
      <c r="F2662" s="2"/>
      <c r="G2662" s="2"/>
      <c r="H2662" s="2"/>
      <c r="I2662" s="8"/>
    </row>
    <row r="2663" spans="3:9" x14ac:dyDescent="0.25">
      <c r="C2663" s="3"/>
      <c r="D2663" s="6"/>
      <c r="E2663" s="2"/>
      <c r="F2663" s="2"/>
      <c r="G2663" s="2"/>
      <c r="H2663" s="2"/>
      <c r="I2663" s="8"/>
    </row>
    <row r="2664" spans="3:9" x14ac:dyDescent="0.25">
      <c r="C2664" s="3"/>
      <c r="D2664" s="6"/>
      <c r="E2664" s="2"/>
      <c r="F2664" s="2"/>
      <c r="G2664" s="2"/>
      <c r="H2664" s="2"/>
      <c r="I2664" s="8"/>
    </row>
    <row r="2665" spans="3:9" x14ac:dyDescent="0.25">
      <c r="C2665" s="3"/>
      <c r="D2665" s="6"/>
      <c r="E2665" s="2"/>
      <c r="F2665" s="2"/>
      <c r="G2665" s="2"/>
      <c r="H2665" s="2"/>
      <c r="I2665" s="8"/>
    </row>
    <row r="2666" spans="3:9" x14ac:dyDescent="0.25">
      <c r="C2666" s="3"/>
      <c r="D2666" s="6"/>
      <c r="E2666" s="2"/>
      <c r="F2666" s="2"/>
      <c r="G2666" s="2"/>
      <c r="H2666" s="2"/>
      <c r="I2666" s="8"/>
    </row>
    <row r="2667" spans="3:9" x14ac:dyDescent="0.25">
      <c r="C2667" s="3"/>
      <c r="D2667" s="6"/>
      <c r="E2667" s="2"/>
      <c r="F2667" s="2"/>
      <c r="G2667" s="2"/>
      <c r="H2667" s="2"/>
      <c r="I2667" s="8"/>
    </row>
    <row r="2668" spans="3:9" x14ac:dyDescent="0.25">
      <c r="C2668" s="3"/>
      <c r="D2668" s="6"/>
      <c r="E2668" s="2"/>
      <c r="F2668" s="2"/>
      <c r="G2668" s="2"/>
      <c r="H2668" s="2"/>
      <c r="I2668" s="8"/>
    </row>
    <row r="2669" spans="3:9" x14ac:dyDescent="0.25">
      <c r="C2669" s="3"/>
      <c r="D2669" s="6"/>
      <c r="E2669" s="2"/>
      <c r="F2669" s="2"/>
      <c r="G2669" s="2"/>
      <c r="H2669" s="2"/>
      <c r="I2669" s="8"/>
    </row>
    <row r="2670" spans="3:9" x14ac:dyDescent="0.25">
      <c r="C2670" s="3"/>
      <c r="D2670" s="6"/>
      <c r="E2670" s="2"/>
      <c r="F2670" s="2"/>
      <c r="G2670" s="2"/>
      <c r="H2670" s="2"/>
      <c r="I2670" s="8"/>
    </row>
    <row r="2671" spans="3:9" x14ac:dyDescent="0.25">
      <c r="C2671" s="3"/>
      <c r="D2671" s="6"/>
      <c r="E2671" s="2"/>
      <c r="F2671" s="2"/>
      <c r="G2671" s="2"/>
      <c r="H2671" s="2"/>
      <c r="I2671" s="8"/>
    </row>
    <row r="2672" spans="3:9" x14ac:dyDescent="0.25">
      <c r="C2672" s="3"/>
      <c r="D2672" s="6"/>
      <c r="E2672" s="2"/>
      <c r="F2672" s="2"/>
      <c r="G2672" s="2"/>
      <c r="H2672" s="2"/>
      <c r="I2672" s="8"/>
    </row>
    <row r="2673" spans="3:9" x14ac:dyDescent="0.25">
      <c r="C2673" s="3"/>
      <c r="D2673" s="6"/>
      <c r="E2673" s="2"/>
      <c r="F2673" s="2"/>
      <c r="G2673" s="2"/>
      <c r="H2673" s="2"/>
      <c r="I2673" s="8"/>
    </row>
    <row r="2674" spans="3:9" x14ac:dyDescent="0.25">
      <c r="C2674" s="3"/>
      <c r="D2674" s="6"/>
      <c r="E2674" s="2"/>
      <c r="F2674" s="2"/>
      <c r="G2674" s="2"/>
      <c r="H2674" s="2"/>
      <c r="I2674" s="8"/>
    </row>
    <row r="2675" spans="3:9" x14ac:dyDescent="0.25">
      <c r="C2675" s="3"/>
      <c r="D2675" s="6"/>
      <c r="E2675" s="2"/>
      <c r="F2675" s="2"/>
      <c r="G2675" s="2"/>
      <c r="H2675" s="2"/>
      <c r="I2675" s="8"/>
    </row>
    <row r="2676" spans="3:9" x14ac:dyDescent="0.25">
      <c r="C2676" s="3"/>
      <c r="D2676" s="6"/>
      <c r="E2676" s="2"/>
      <c r="F2676" s="2"/>
      <c r="G2676" s="2"/>
      <c r="H2676" s="2"/>
      <c r="I2676" s="8"/>
    </row>
    <row r="2677" spans="3:9" x14ac:dyDescent="0.25">
      <c r="C2677" s="3"/>
      <c r="D2677" s="6"/>
      <c r="E2677" s="2"/>
      <c r="F2677" s="2"/>
      <c r="G2677" s="2"/>
      <c r="H2677" s="2"/>
      <c r="I2677" s="8"/>
    </row>
    <row r="2678" spans="3:9" x14ac:dyDescent="0.25">
      <c r="C2678" s="3"/>
      <c r="D2678" s="6"/>
      <c r="E2678" s="2"/>
      <c r="F2678" s="2"/>
      <c r="G2678" s="2"/>
      <c r="H2678" s="2"/>
      <c r="I2678" s="8"/>
    </row>
    <row r="2679" spans="3:9" x14ac:dyDescent="0.25">
      <c r="C2679" s="3"/>
      <c r="D2679" s="6"/>
      <c r="E2679" s="2"/>
      <c r="F2679" s="2"/>
      <c r="G2679" s="2"/>
      <c r="H2679" s="2"/>
      <c r="I2679" s="8"/>
    </row>
    <row r="2680" spans="3:9" x14ac:dyDescent="0.25">
      <c r="C2680" s="3"/>
      <c r="D2680" s="6"/>
      <c r="E2680" s="2"/>
      <c r="F2680" s="2"/>
      <c r="G2680" s="2"/>
      <c r="H2680" s="2"/>
      <c r="I2680" s="8"/>
    </row>
    <row r="2681" spans="3:9" x14ac:dyDescent="0.25">
      <c r="C2681" s="3"/>
      <c r="D2681" s="6"/>
      <c r="E2681" s="2"/>
      <c r="F2681" s="2"/>
      <c r="G2681" s="2"/>
      <c r="H2681" s="2"/>
      <c r="I2681" s="8"/>
    </row>
    <row r="2682" spans="3:9" x14ac:dyDescent="0.25">
      <c r="C2682" s="3"/>
      <c r="D2682" s="6"/>
      <c r="E2682" s="2"/>
      <c r="F2682" s="2"/>
      <c r="G2682" s="2"/>
      <c r="H2682" s="2"/>
      <c r="I2682" s="8"/>
    </row>
    <row r="2683" spans="3:9" x14ac:dyDescent="0.25">
      <c r="C2683" s="3"/>
      <c r="D2683" s="6"/>
      <c r="E2683" s="2"/>
      <c r="F2683" s="2"/>
      <c r="G2683" s="2"/>
      <c r="H2683" s="2"/>
      <c r="I2683" s="8"/>
    </row>
    <row r="2684" spans="3:9" x14ac:dyDescent="0.25">
      <c r="C2684" s="3"/>
      <c r="D2684" s="6"/>
      <c r="E2684" s="2"/>
      <c r="F2684" s="2"/>
      <c r="G2684" s="2"/>
      <c r="H2684" s="2"/>
      <c r="I2684" s="8"/>
    </row>
    <row r="2685" spans="3:9" x14ac:dyDescent="0.25">
      <c r="C2685" s="3"/>
      <c r="D2685" s="6"/>
      <c r="E2685" s="2"/>
      <c r="F2685" s="2"/>
      <c r="G2685" s="2"/>
      <c r="H2685" s="2"/>
      <c r="I2685" s="8"/>
    </row>
    <row r="2686" spans="3:9" x14ac:dyDescent="0.25">
      <c r="C2686" s="3"/>
      <c r="D2686" s="6"/>
      <c r="E2686" s="2"/>
      <c r="F2686" s="2"/>
      <c r="G2686" s="2"/>
      <c r="H2686" s="2"/>
      <c r="I2686" s="8"/>
    </row>
    <row r="2687" spans="3:9" x14ac:dyDescent="0.25">
      <c r="C2687" s="3"/>
      <c r="D2687" s="6"/>
      <c r="E2687" s="2"/>
      <c r="F2687" s="2"/>
      <c r="G2687" s="2"/>
      <c r="H2687" s="2"/>
      <c r="I2687" s="8"/>
    </row>
    <row r="2688" spans="3:9" x14ac:dyDescent="0.25">
      <c r="C2688" s="3"/>
      <c r="D2688" s="6"/>
      <c r="E2688" s="2"/>
      <c r="F2688" s="2"/>
      <c r="G2688" s="2"/>
      <c r="H2688" s="2"/>
      <c r="I2688" s="8"/>
    </row>
    <row r="2689" spans="3:9" x14ac:dyDescent="0.25">
      <c r="C2689" s="3"/>
      <c r="D2689" s="6"/>
      <c r="E2689" s="2"/>
      <c r="F2689" s="2"/>
      <c r="G2689" s="2"/>
      <c r="H2689" s="2"/>
      <c r="I2689" s="8"/>
    </row>
    <row r="2690" spans="3:9" x14ac:dyDescent="0.25">
      <c r="C2690" s="3"/>
      <c r="D2690" s="6"/>
      <c r="E2690" s="2"/>
      <c r="F2690" s="2"/>
      <c r="G2690" s="2"/>
      <c r="H2690" s="2"/>
      <c r="I2690" s="8"/>
    </row>
    <row r="2691" spans="3:9" x14ac:dyDescent="0.25">
      <c r="C2691" s="3"/>
      <c r="D2691" s="6"/>
      <c r="E2691" s="2"/>
      <c r="F2691" s="2"/>
      <c r="G2691" s="2"/>
      <c r="H2691" s="2"/>
      <c r="I2691" s="8"/>
    </row>
    <row r="2692" spans="3:9" x14ac:dyDescent="0.25">
      <c r="C2692" s="3"/>
      <c r="D2692" s="6"/>
      <c r="E2692" s="2"/>
      <c r="F2692" s="2"/>
      <c r="G2692" s="2"/>
      <c r="H2692" s="2"/>
      <c r="I2692" s="8"/>
    </row>
    <row r="2693" spans="3:9" x14ac:dyDescent="0.25">
      <c r="C2693" s="3"/>
      <c r="D2693" s="6"/>
      <c r="E2693" s="2"/>
      <c r="F2693" s="2"/>
      <c r="G2693" s="2"/>
      <c r="H2693" s="2"/>
      <c r="I2693" s="8"/>
    </row>
    <row r="2694" spans="3:9" x14ac:dyDescent="0.25">
      <c r="C2694" s="3"/>
      <c r="D2694" s="6"/>
      <c r="E2694" s="2"/>
      <c r="F2694" s="2"/>
      <c r="G2694" s="2"/>
      <c r="H2694" s="2"/>
      <c r="I2694" s="8"/>
    </row>
    <row r="2695" spans="3:9" x14ac:dyDescent="0.25">
      <c r="C2695" s="3"/>
      <c r="D2695" s="6"/>
      <c r="E2695" s="2"/>
      <c r="F2695" s="2"/>
      <c r="G2695" s="2"/>
      <c r="H2695" s="2"/>
      <c r="I2695" s="8"/>
    </row>
    <row r="2696" spans="3:9" x14ac:dyDescent="0.25">
      <c r="C2696" s="3"/>
      <c r="D2696" s="6"/>
      <c r="E2696" s="2"/>
      <c r="F2696" s="2"/>
      <c r="G2696" s="2"/>
      <c r="H2696" s="2"/>
      <c r="I2696" s="8"/>
    </row>
    <row r="2697" spans="3:9" x14ac:dyDescent="0.25">
      <c r="C2697" s="3"/>
      <c r="D2697" s="6"/>
      <c r="E2697" s="2"/>
      <c r="F2697" s="2"/>
      <c r="G2697" s="2"/>
      <c r="H2697" s="2"/>
      <c r="I2697" s="8"/>
    </row>
    <row r="2698" spans="3:9" x14ac:dyDescent="0.25">
      <c r="C2698" s="3"/>
      <c r="D2698" s="6"/>
      <c r="E2698" s="2"/>
      <c r="F2698" s="2"/>
      <c r="G2698" s="2"/>
      <c r="H2698" s="2"/>
      <c r="I2698" s="8"/>
    </row>
    <row r="2699" spans="3:9" x14ac:dyDescent="0.25">
      <c r="C2699" s="3"/>
      <c r="D2699" s="6"/>
      <c r="E2699" s="2"/>
      <c r="F2699" s="2"/>
      <c r="G2699" s="2"/>
      <c r="H2699" s="2"/>
      <c r="I2699" s="8"/>
    </row>
    <row r="2700" spans="3:9" x14ac:dyDescent="0.25">
      <c r="C2700" s="3"/>
      <c r="D2700" s="6"/>
      <c r="E2700" s="2"/>
      <c r="F2700" s="2"/>
      <c r="G2700" s="2"/>
      <c r="H2700" s="2"/>
      <c r="I2700" s="8"/>
    </row>
    <row r="2701" spans="3:9" x14ac:dyDescent="0.25">
      <c r="C2701" s="3"/>
      <c r="D2701" s="6"/>
      <c r="E2701" s="2"/>
      <c r="F2701" s="2"/>
      <c r="G2701" s="2"/>
      <c r="H2701" s="2"/>
      <c r="I2701" s="8"/>
    </row>
    <row r="2702" spans="3:9" x14ac:dyDescent="0.25">
      <c r="C2702" s="3"/>
      <c r="D2702" s="6"/>
      <c r="E2702" s="2"/>
      <c r="F2702" s="2"/>
      <c r="G2702" s="2"/>
      <c r="H2702" s="2"/>
      <c r="I2702" s="8"/>
    </row>
    <row r="2703" spans="3:9" x14ac:dyDescent="0.25">
      <c r="C2703" s="3"/>
      <c r="D2703" s="6"/>
      <c r="E2703" s="2"/>
      <c r="F2703" s="2"/>
      <c r="G2703" s="2"/>
      <c r="H2703" s="2"/>
      <c r="I2703" s="8"/>
    </row>
    <row r="2704" spans="3:9" x14ac:dyDescent="0.25">
      <c r="C2704" s="3"/>
      <c r="D2704" s="6"/>
      <c r="E2704" s="2"/>
      <c r="F2704" s="2"/>
      <c r="G2704" s="2"/>
      <c r="H2704" s="2"/>
      <c r="I2704" s="8"/>
    </row>
    <row r="2705" spans="3:9" x14ac:dyDescent="0.25">
      <c r="C2705" s="3"/>
      <c r="D2705" s="6"/>
      <c r="E2705" s="2"/>
      <c r="F2705" s="2"/>
      <c r="G2705" s="2"/>
      <c r="H2705" s="2"/>
      <c r="I2705" s="8"/>
    </row>
    <row r="2706" spans="3:9" x14ac:dyDescent="0.25">
      <c r="C2706" s="3"/>
      <c r="D2706" s="6"/>
      <c r="E2706" s="2"/>
      <c r="F2706" s="2"/>
      <c r="G2706" s="2"/>
      <c r="H2706" s="2"/>
      <c r="I2706" s="8"/>
    </row>
    <row r="2707" spans="3:9" x14ac:dyDescent="0.25">
      <c r="C2707" s="3"/>
      <c r="D2707" s="6"/>
      <c r="E2707" s="2"/>
      <c r="F2707" s="2"/>
      <c r="G2707" s="2"/>
      <c r="H2707" s="2"/>
      <c r="I2707" s="8"/>
    </row>
    <row r="2708" spans="3:9" x14ac:dyDescent="0.25">
      <c r="C2708" s="3"/>
      <c r="D2708" s="6"/>
      <c r="E2708" s="2"/>
      <c r="F2708" s="2"/>
      <c r="G2708" s="2"/>
      <c r="H2708" s="2"/>
      <c r="I2708" s="8"/>
    </row>
    <row r="2709" spans="3:9" x14ac:dyDescent="0.25">
      <c r="C2709" s="3"/>
      <c r="D2709" s="6"/>
      <c r="E2709" s="2"/>
      <c r="F2709" s="2"/>
      <c r="G2709" s="2"/>
      <c r="H2709" s="2"/>
      <c r="I2709" s="8"/>
    </row>
    <row r="2710" spans="3:9" x14ac:dyDescent="0.25">
      <c r="C2710" s="3"/>
      <c r="D2710" s="6"/>
      <c r="E2710" s="2"/>
      <c r="F2710" s="2"/>
      <c r="G2710" s="2"/>
      <c r="H2710" s="2"/>
      <c r="I2710" s="8"/>
    </row>
    <row r="2711" spans="3:9" x14ac:dyDescent="0.25">
      <c r="C2711" s="3"/>
      <c r="D2711" s="6"/>
      <c r="E2711" s="2"/>
      <c r="F2711" s="2"/>
      <c r="G2711" s="2"/>
      <c r="H2711" s="2"/>
      <c r="I2711" s="8"/>
    </row>
    <row r="2712" spans="3:9" x14ac:dyDescent="0.25">
      <c r="C2712" s="3"/>
      <c r="D2712" s="6"/>
      <c r="E2712" s="2"/>
      <c r="F2712" s="2"/>
      <c r="G2712" s="2"/>
      <c r="H2712" s="2"/>
      <c r="I2712" s="8"/>
    </row>
    <row r="2713" spans="3:9" x14ac:dyDescent="0.25">
      <c r="C2713" s="3"/>
      <c r="D2713" s="6"/>
      <c r="E2713" s="2"/>
      <c r="F2713" s="2"/>
      <c r="G2713" s="2"/>
      <c r="H2713" s="2"/>
      <c r="I2713" s="8"/>
    </row>
    <row r="2714" spans="3:9" x14ac:dyDescent="0.25">
      <c r="C2714" s="3"/>
      <c r="D2714" s="6"/>
      <c r="E2714" s="2"/>
      <c r="F2714" s="2"/>
      <c r="G2714" s="2"/>
      <c r="H2714" s="2"/>
      <c r="I2714" s="8"/>
    </row>
    <row r="2715" spans="3:9" x14ac:dyDescent="0.25">
      <c r="C2715" s="3"/>
      <c r="D2715" s="6"/>
      <c r="E2715" s="2"/>
      <c r="F2715" s="2"/>
      <c r="G2715" s="2"/>
      <c r="H2715" s="2"/>
      <c r="I2715" s="8"/>
    </row>
    <row r="2716" spans="3:9" x14ac:dyDescent="0.25">
      <c r="C2716" s="3"/>
      <c r="D2716" s="6"/>
      <c r="E2716" s="2"/>
      <c r="F2716" s="2"/>
      <c r="G2716" s="2"/>
      <c r="H2716" s="2"/>
      <c r="I2716" s="8"/>
    </row>
    <row r="2717" spans="3:9" x14ac:dyDescent="0.25">
      <c r="C2717" s="3"/>
      <c r="D2717" s="6"/>
      <c r="E2717" s="2"/>
      <c r="F2717" s="2"/>
      <c r="G2717" s="2"/>
      <c r="H2717" s="2"/>
      <c r="I2717" s="8"/>
    </row>
    <row r="2718" spans="3:9" x14ac:dyDescent="0.25">
      <c r="C2718" s="3"/>
      <c r="D2718" s="6"/>
      <c r="E2718" s="2"/>
      <c r="F2718" s="2"/>
      <c r="G2718" s="2"/>
      <c r="H2718" s="2"/>
      <c r="I2718" s="8"/>
    </row>
    <row r="2719" spans="3:9" x14ac:dyDescent="0.25">
      <c r="C2719" s="3"/>
      <c r="D2719" s="6"/>
      <c r="E2719" s="2"/>
      <c r="F2719" s="2"/>
      <c r="G2719" s="2"/>
      <c r="H2719" s="2"/>
      <c r="I2719" s="8"/>
    </row>
    <row r="2720" spans="3:9" x14ac:dyDescent="0.25">
      <c r="C2720" s="3"/>
      <c r="D2720" s="6"/>
      <c r="E2720" s="2"/>
      <c r="F2720" s="2"/>
      <c r="G2720" s="2"/>
      <c r="H2720" s="2"/>
      <c r="I2720" s="8"/>
    </row>
    <row r="2721" spans="3:9" x14ac:dyDescent="0.25">
      <c r="C2721" s="3"/>
      <c r="D2721" s="6"/>
      <c r="E2721" s="2"/>
      <c r="F2721" s="2"/>
      <c r="G2721" s="2"/>
      <c r="H2721" s="2"/>
      <c r="I2721" s="8"/>
    </row>
    <row r="2722" spans="3:9" x14ac:dyDescent="0.25">
      <c r="C2722" s="3"/>
      <c r="D2722" s="6"/>
      <c r="E2722" s="2"/>
      <c r="F2722" s="2"/>
      <c r="G2722" s="2"/>
      <c r="H2722" s="2"/>
      <c r="I2722" s="8"/>
    </row>
    <row r="2723" spans="3:9" x14ac:dyDescent="0.25">
      <c r="C2723" s="3"/>
      <c r="D2723" s="6"/>
      <c r="E2723" s="2"/>
      <c r="F2723" s="2"/>
      <c r="G2723" s="2"/>
      <c r="H2723" s="2"/>
      <c r="I2723" s="8"/>
    </row>
    <row r="2724" spans="3:9" x14ac:dyDescent="0.25">
      <c r="C2724" s="3"/>
      <c r="D2724" s="6"/>
      <c r="E2724" s="2"/>
      <c r="F2724" s="2"/>
      <c r="G2724" s="2"/>
      <c r="H2724" s="2"/>
      <c r="I2724" s="8"/>
    </row>
    <row r="2725" spans="3:9" x14ac:dyDescent="0.25">
      <c r="C2725" s="3"/>
      <c r="D2725" s="6"/>
      <c r="E2725" s="2"/>
      <c r="F2725" s="2"/>
      <c r="G2725" s="2"/>
      <c r="H2725" s="2"/>
      <c r="I2725" s="8"/>
    </row>
    <row r="2726" spans="3:9" x14ac:dyDescent="0.25">
      <c r="C2726" s="3"/>
      <c r="D2726" s="6"/>
      <c r="E2726" s="2"/>
      <c r="F2726" s="2"/>
      <c r="G2726" s="2"/>
      <c r="H2726" s="2"/>
      <c r="I2726" s="8"/>
    </row>
    <row r="2727" spans="3:9" x14ac:dyDescent="0.25">
      <c r="C2727" s="3"/>
      <c r="D2727" s="6"/>
      <c r="E2727" s="2"/>
      <c r="F2727" s="2"/>
      <c r="G2727" s="2"/>
      <c r="H2727" s="2"/>
      <c r="I2727" s="8"/>
    </row>
    <row r="2728" spans="3:9" x14ac:dyDescent="0.25">
      <c r="C2728" s="3"/>
      <c r="D2728" s="6"/>
      <c r="E2728" s="2"/>
      <c r="F2728" s="2"/>
      <c r="G2728" s="2"/>
      <c r="H2728" s="2"/>
      <c r="I2728" s="8"/>
    </row>
    <row r="2729" spans="3:9" x14ac:dyDescent="0.25">
      <c r="C2729" s="3"/>
      <c r="D2729" s="6"/>
      <c r="E2729" s="2"/>
      <c r="F2729" s="2"/>
      <c r="G2729" s="2"/>
      <c r="H2729" s="2"/>
      <c r="I2729" s="8"/>
    </row>
    <row r="2730" spans="3:9" x14ac:dyDescent="0.25">
      <c r="C2730" s="3"/>
      <c r="D2730" s="6"/>
      <c r="E2730" s="2"/>
      <c r="F2730" s="2"/>
      <c r="G2730" s="2"/>
      <c r="H2730" s="2"/>
      <c r="I2730" s="8"/>
    </row>
    <row r="2731" spans="3:9" x14ac:dyDescent="0.25">
      <c r="C2731" s="3"/>
      <c r="D2731" s="6"/>
      <c r="E2731" s="2"/>
      <c r="F2731" s="2"/>
      <c r="G2731" s="2"/>
      <c r="H2731" s="2"/>
      <c r="I2731" s="8"/>
    </row>
    <row r="2732" spans="3:9" x14ac:dyDescent="0.25">
      <c r="C2732" s="3"/>
      <c r="D2732" s="6"/>
      <c r="E2732" s="2"/>
      <c r="F2732" s="2"/>
      <c r="G2732" s="2"/>
      <c r="H2732" s="2"/>
      <c r="I2732" s="8"/>
    </row>
    <row r="2733" spans="3:9" x14ac:dyDescent="0.25">
      <c r="C2733" s="3"/>
      <c r="D2733" s="6"/>
      <c r="E2733" s="2"/>
      <c r="F2733" s="2"/>
      <c r="G2733" s="2"/>
      <c r="H2733" s="2"/>
      <c r="I2733" s="8"/>
    </row>
    <row r="2734" spans="3:9" x14ac:dyDescent="0.25">
      <c r="C2734" s="3"/>
      <c r="D2734" s="6"/>
      <c r="E2734" s="2"/>
      <c r="F2734" s="2"/>
      <c r="G2734" s="2"/>
      <c r="H2734" s="2"/>
      <c r="I2734" s="8"/>
    </row>
    <row r="2735" spans="3:9" x14ac:dyDescent="0.25">
      <c r="C2735" s="3"/>
      <c r="D2735" s="6"/>
      <c r="E2735" s="2"/>
      <c r="F2735" s="2"/>
      <c r="G2735" s="2"/>
      <c r="H2735" s="2"/>
      <c r="I2735" s="8"/>
    </row>
    <row r="2736" spans="3:9" x14ac:dyDescent="0.25">
      <c r="C2736" s="3"/>
      <c r="D2736" s="6"/>
      <c r="E2736" s="2"/>
      <c r="F2736" s="2"/>
      <c r="G2736" s="2"/>
      <c r="H2736" s="2"/>
      <c r="I2736" s="8"/>
    </row>
    <row r="2737" spans="3:9" x14ac:dyDescent="0.25">
      <c r="C2737" s="3"/>
      <c r="D2737" s="6"/>
      <c r="E2737" s="2"/>
      <c r="F2737" s="2"/>
      <c r="G2737" s="2"/>
      <c r="H2737" s="2"/>
      <c r="I2737" s="8"/>
    </row>
    <row r="2738" spans="3:9" x14ac:dyDescent="0.25">
      <c r="C2738" s="3"/>
      <c r="D2738" s="6"/>
      <c r="E2738" s="2"/>
      <c r="F2738" s="2"/>
      <c r="G2738" s="2"/>
      <c r="H2738" s="2"/>
      <c r="I2738" s="8"/>
    </row>
    <row r="2739" spans="3:9" x14ac:dyDescent="0.25">
      <c r="C2739" s="3"/>
      <c r="D2739" s="6"/>
      <c r="E2739" s="2"/>
      <c r="F2739" s="2"/>
      <c r="G2739" s="2"/>
      <c r="H2739" s="2"/>
      <c r="I2739" s="8"/>
    </row>
    <row r="2740" spans="3:9" x14ac:dyDescent="0.25">
      <c r="C2740" s="3"/>
      <c r="D2740" s="6"/>
      <c r="E2740" s="2"/>
      <c r="F2740" s="2"/>
      <c r="G2740" s="2"/>
      <c r="H2740" s="2"/>
      <c r="I2740" s="8"/>
    </row>
    <row r="2741" spans="3:9" x14ac:dyDescent="0.25">
      <c r="C2741" s="3"/>
      <c r="D2741" s="6"/>
      <c r="E2741" s="2"/>
      <c r="F2741" s="2"/>
      <c r="G2741" s="2"/>
      <c r="H2741" s="2"/>
      <c r="I2741" s="8"/>
    </row>
    <row r="2742" spans="3:9" x14ac:dyDescent="0.25">
      <c r="C2742" s="3"/>
      <c r="D2742" s="6"/>
      <c r="E2742" s="2"/>
      <c r="F2742" s="2"/>
      <c r="G2742" s="2"/>
      <c r="H2742" s="2"/>
      <c r="I2742" s="8"/>
    </row>
    <row r="2743" spans="3:9" x14ac:dyDescent="0.25">
      <c r="C2743" s="3"/>
      <c r="D2743" s="6"/>
      <c r="E2743" s="2"/>
      <c r="F2743" s="2"/>
      <c r="G2743" s="2"/>
      <c r="H2743" s="2"/>
      <c r="I2743" s="8"/>
    </row>
    <row r="2744" spans="3:9" x14ac:dyDescent="0.25">
      <c r="C2744" s="3"/>
      <c r="D2744" s="6"/>
      <c r="E2744" s="2"/>
      <c r="F2744" s="2"/>
      <c r="G2744" s="2"/>
      <c r="H2744" s="2"/>
      <c r="I2744" s="8"/>
    </row>
    <row r="2745" spans="3:9" x14ac:dyDescent="0.25">
      <c r="C2745" s="3"/>
      <c r="D2745" s="6"/>
      <c r="E2745" s="2"/>
      <c r="F2745" s="2"/>
      <c r="G2745" s="2"/>
      <c r="H2745" s="2"/>
      <c r="I2745" s="8"/>
    </row>
    <row r="2746" spans="3:9" x14ac:dyDescent="0.25">
      <c r="C2746" s="3"/>
      <c r="D2746" s="6"/>
      <c r="E2746" s="2"/>
      <c r="F2746" s="2"/>
      <c r="G2746" s="2"/>
      <c r="H2746" s="2"/>
      <c r="I2746" s="8"/>
    </row>
    <row r="2747" spans="3:9" x14ac:dyDescent="0.25">
      <c r="C2747" s="3"/>
      <c r="D2747" s="6"/>
      <c r="E2747" s="2"/>
      <c r="F2747" s="2"/>
      <c r="G2747" s="2"/>
      <c r="H2747" s="2"/>
      <c r="I2747" s="8"/>
    </row>
    <row r="2748" spans="3:9" x14ac:dyDescent="0.25">
      <c r="C2748" s="3"/>
      <c r="D2748" s="6"/>
      <c r="E2748" s="2"/>
      <c r="F2748" s="2"/>
      <c r="G2748" s="2"/>
      <c r="H2748" s="2"/>
      <c r="I2748" s="8"/>
    </row>
    <row r="2749" spans="3:9" x14ac:dyDescent="0.25">
      <c r="C2749" s="3"/>
      <c r="D2749" s="6"/>
      <c r="E2749" s="2"/>
      <c r="F2749" s="2"/>
      <c r="G2749" s="2"/>
      <c r="H2749" s="2"/>
      <c r="I2749" s="8"/>
    </row>
    <row r="2750" spans="3:9" x14ac:dyDescent="0.25">
      <c r="C2750" s="3"/>
      <c r="D2750" s="6"/>
      <c r="E2750" s="2"/>
      <c r="F2750" s="2"/>
      <c r="G2750" s="2"/>
      <c r="H2750" s="2"/>
      <c r="I2750" s="8"/>
    </row>
    <row r="2751" spans="3:9" x14ac:dyDescent="0.25">
      <c r="C2751" s="3"/>
      <c r="D2751" s="6"/>
      <c r="E2751" s="2"/>
      <c r="F2751" s="2"/>
      <c r="G2751" s="2"/>
      <c r="H2751" s="2"/>
      <c r="I2751" s="8"/>
    </row>
    <row r="2752" spans="3:9" x14ac:dyDescent="0.25">
      <c r="C2752" s="3"/>
      <c r="D2752" s="6"/>
      <c r="E2752" s="2"/>
      <c r="F2752" s="2"/>
      <c r="G2752" s="2"/>
      <c r="H2752" s="2"/>
      <c r="I2752" s="8"/>
    </row>
    <row r="2753" spans="3:9" x14ac:dyDescent="0.25">
      <c r="C2753" s="3"/>
      <c r="D2753" s="6"/>
      <c r="E2753" s="2"/>
      <c r="F2753" s="2"/>
      <c r="G2753" s="2"/>
      <c r="H2753" s="2"/>
      <c r="I2753" s="8"/>
    </row>
    <row r="2754" spans="3:9" x14ac:dyDescent="0.25">
      <c r="C2754" s="3"/>
      <c r="D2754" s="6"/>
      <c r="E2754" s="2"/>
      <c r="F2754" s="2"/>
      <c r="G2754" s="2"/>
      <c r="H2754" s="2"/>
      <c r="I2754" s="8"/>
    </row>
    <row r="2755" spans="3:9" x14ac:dyDescent="0.25">
      <c r="C2755" s="3"/>
      <c r="D2755" s="6"/>
      <c r="E2755" s="2"/>
      <c r="F2755" s="2"/>
      <c r="G2755" s="2"/>
      <c r="H2755" s="2"/>
      <c r="I2755" s="8"/>
    </row>
    <row r="2756" spans="3:9" x14ac:dyDescent="0.25">
      <c r="C2756" s="3"/>
      <c r="D2756" s="6"/>
      <c r="E2756" s="2"/>
      <c r="F2756" s="2"/>
      <c r="G2756" s="2"/>
      <c r="H2756" s="2"/>
      <c r="I2756" s="8"/>
    </row>
    <row r="2757" spans="3:9" x14ac:dyDescent="0.25">
      <c r="C2757" s="3"/>
      <c r="D2757" s="6"/>
      <c r="E2757" s="2"/>
      <c r="F2757" s="2"/>
      <c r="G2757" s="2"/>
      <c r="H2757" s="2"/>
      <c r="I2757" s="8"/>
    </row>
    <row r="2758" spans="3:9" x14ac:dyDescent="0.25">
      <c r="C2758" s="3"/>
      <c r="D2758" s="6"/>
      <c r="E2758" s="2"/>
      <c r="F2758" s="2"/>
      <c r="G2758" s="2"/>
      <c r="H2758" s="2"/>
      <c r="I2758" s="8"/>
    </row>
    <row r="2759" spans="3:9" x14ac:dyDescent="0.25">
      <c r="C2759" s="3"/>
      <c r="D2759" s="6"/>
      <c r="E2759" s="2"/>
      <c r="F2759" s="2"/>
      <c r="G2759" s="2"/>
      <c r="H2759" s="2"/>
      <c r="I2759" s="8"/>
    </row>
    <row r="2760" spans="3:9" x14ac:dyDescent="0.25">
      <c r="C2760" s="3"/>
      <c r="D2760" s="6"/>
      <c r="E2760" s="2"/>
      <c r="F2760" s="2"/>
      <c r="G2760" s="2"/>
      <c r="H2760" s="2"/>
      <c r="I2760" s="8"/>
    </row>
    <row r="2761" spans="3:9" x14ac:dyDescent="0.25">
      <c r="C2761" s="3"/>
      <c r="D2761" s="6"/>
      <c r="E2761" s="2"/>
      <c r="F2761" s="2"/>
      <c r="G2761" s="2"/>
      <c r="H2761" s="2"/>
      <c r="I2761" s="8"/>
    </row>
    <row r="2762" spans="3:9" x14ac:dyDescent="0.25">
      <c r="C2762" s="3"/>
      <c r="D2762" s="6"/>
      <c r="E2762" s="2"/>
      <c r="F2762" s="2"/>
      <c r="G2762" s="2"/>
      <c r="H2762" s="2"/>
      <c r="I2762" s="8"/>
    </row>
    <row r="2763" spans="3:9" x14ac:dyDescent="0.25">
      <c r="C2763" s="3"/>
      <c r="D2763" s="6"/>
      <c r="E2763" s="2"/>
      <c r="F2763" s="2"/>
      <c r="G2763" s="2"/>
      <c r="H2763" s="2"/>
      <c r="I2763" s="8"/>
    </row>
    <row r="2764" spans="3:9" x14ac:dyDescent="0.25">
      <c r="C2764" s="3"/>
      <c r="D2764" s="6"/>
      <c r="E2764" s="2"/>
      <c r="F2764" s="2"/>
      <c r="G2764" s="2"/>
      <c r="H2764" s="2"/>
      <c r="I2764" s="8"/>
    </row>
    <row r="2765" spans="3:9" x14ac:dyDescent="0.25">
      <c r="C2765" s="3"/>
      <c r="D2765" s="6"/>
      <c r="E2765" s="2"/>
      <c r="F2765" s="2"/>
      <c r="G2765" s="2"/>
      <c r="H2765" s="2"/>
      <c r="I2765" s="8"/>
    </row>
    <row r="2766" spans="3:9" x14ac:dyDescent="0.25">
      <c r="C2766" s="3"/>
      <c r="D2766" s="6"/>
      <c r="E2766" s="2"/>
      <c r="F2766" s="2"/>
      <c r="G2766" s="2"/>
      <c r="H2766" s="2"/>
      <c r="I2766" s="8"/>
    </row>
    <row r="2767" spans="3:9" x14ac:dyDescent="0.25">
      <c r="C2767" s="3"/>
      <c r="D2767" s="6"/>
      <c r="E2767" s="2"/>
      <c r="F2767" s="2"/>
      <c r="G2767" s="2"/>
      <c r="H2767" s="2"/>
      <c r="I2767" s="8"/>
    </row>
    <row r="2768" spans="3:9" x14ac:dyDescent="0.25">
      <c r="C2768" s="3"/>
      <c r="D2768" s="6"/>
      <c r="E2768" s="2"/>
      <c r="F2768" s="2"/>
      <c r="G2768" s="2"/>
      <c r="H2768" s="2"/>
      <c r="I2768" s="8"/>
    </row>
    <row r="2769" spans="3:9" x14ac:dyDescent="0.25">
      <c r="C2769" s="3"/>
      <c r="D2769" s="6"/>
      <c r="E2769" s="2"/>
      <c r="F2769" s="2"/>
      <c r="G2769" s="2"/>
      <c r="H2769" s="2"/>
      <c r="I2769" s="8"/>
    </row>
    <row r="2770" spans="3:9" x14ac:dyDescent="0.25">
      <c r="C2770" s="3"/>
      <c r="D2770" s="6"/>
      <c r="E2770" s="2"/>
      <c r="F2770" s="2"/>
      <c r="G2770" s="2"/>
      <c r="H2770" s="2"/>
      <c r="I2770" s="8"/>
    </row>
    <row r="2771" spans="3:9" x14ac:dyDescent="0.25">
      <c r="C2771" s="3"/>
      <c r="D2771" s="6"/>
      <c r="E2771" s="2"/>
      <c r="F2771" s="2"/>
      <c r="G2771" s="2"/>
      <c r="H2771" s="2"/>
      <c r="I2771" s="8"/>
    </row>
    <row r="2772" spans="3:9" x14ac:dyDescent="0.25">
      <c r="C2772" s="3"/>
      <c r="D2772" s="6"/>
      <c r="E2772" s="2"/>
      <c r="F2772" s="2"/>
      <c r="G2772" s="2"/>
      <c r="H2772" s="2"/>
      <c r="I2772" s="8"/>
    </row>
    <row r="2773" spans="3:9" x14ac:dyDescent="0.25">
      <c r="C2773" s="3"/>
      <c r="D2773" s="6"/>
      <c r="E2773" s="2"/>
      <c r="F2773" s="2"/>
      <c r="G2773" s="2"/>
      <c r="H2773" s="2"/>
      <c r="I2773" s="8"/>
    </row>
    <row r="2774" spans="3:9" x14ac:dyDescent="0.25">
      <c r="C2774" s="3"/>
      <c r="D2774" s="6"/>
      <c r="E2774" s="2"/>
      <c r="F2774" s="2"/>
      <c r="G2774" s="2"/>
      <c r="H2774" s="2"/>
      <c r="I2774" s="8"/>
    </row>
    <row r="2775" spans="3:9" x14ac:dyDescent="0.25">
      <c r="C2775" s="3"/>
      <c r="D2775" s="6"/>
      <c r="E2775" s="2"/>
      <c r="F2775" s="2"/>
      <c r="G2775" s="2"/>
      <c r="H2775" s="2"/>
      <c r="I2775" s="8"/>
    </row>
    <row r="2776" spans="3:9" x14ac:dyDescent="0.25">
      <c r="C2776" s="3"/>
      <c r="D2776" s="6"/>
      <c r="E2776" s="2"/>
      <c r="F2776" s="2"/>
      <c r="G2776" s="2"/>
      <c r="H2776" s="2"/>
      <c r="I2776" s="8"/>
    </row>
    <row r="2777" spans="3:9" x14ac:dyDescent="0.25">
      <c r="C2777" s="3"/>
      <c r="D2777" s="6"/>
      <c r="E2777" s="2"/>
      <c r="F2777" s="2"/>
      <c r="G2777" s="2"/>
      <c r="H2777" s="2"/>
      <c r="I2777" s="8"/>
    </row>
    <row r="2778" spans="3:9" x14ac:dyDescent="0.25">
      <c r="C2778" s="3"/>
      <c r="D2778" s="6"/>
      <c r="E2778" s="2"/>
      <c r="F2778" s="2"/>
      <c r="G2778" s="2"/>
      <c r="H2778" s="2"/>
      <c r="I2778" s="8"/>
    </row>
    <row r="2779" spans="3:9" x14ac:dyDescent="0.25">
      <c r="C2779" s="3"/>
      <c r="D2779" s="6"/>
      <c r="E2779" s="2"/>
      <c r="F2779" s="2"/>
      <c r="G2779" s="2"/>
      <c r="H2779" s="2"/>
      <c r="I2779" s="8"/>
    </row>
    <row r="2780" spans="3:9" x14ac:dyDescent="0.25">
      <c r="C2780" s="3"/>
      <c r="D2780" s="6"/>
      <c r="E2780" s="2"/>
      <c r="F2780" s="2"/>
      <c r="G2780" s="2"/>
      <c r="H2780" s="2"/>
      <c r="I2780" s="8"/>
    </row>
    <row r="2781" spans="3:9" x14ac:dyDescent="0.25">
      <c r="C2781" s="3"/>
      <c r="D2781" s="6"/>
      <c r="E2781" s="2"/>
      <c r="F2781" s="2"/>
      <c r="G2781" s="2"/>
      <c r="H2781" s="2"/>
      <c r="I2781" s="8"/>
    </row>
    <row r="2782" spans="3:9" x14ac:dyDescent="0.25">
      <c r="C2782" s="3"/>
      <c r="D2782" s="6"/>
      <c r="E2782" s="2"/>
      <c r="F2782" s="2"/>
      <c r="G2782" s="2"/>
      <c r="H2782" s="2"/>
      <c r="I2782" s="8"/>
    </row>
    <row r="2783" spans="3:9" x14ac:dyDescent="0.25">
      <c r="C2783" s="3"/>
      <c r="D2783" s="6"/>
      <c r="E2783" s="2"/>
      <c r="F2783" s="2"/>
      <c r="G2783" s="2"/>
      <c r="H2783" s="2"/>
      <c r="I2783" s="8"/>
    </row>
    <row r="2784" spans="3:9" x14ac:dyDescent="0.25">
      <c r="C2784" s="3"/>
      <c r="D2784" s="6"/>
      <c r="E2784" s="2"/>
      <c r="F2784" s="2"/>
      <c r="G2784" s="2"/>
      <c r="H2784" s="2"/>
      <c r="I2784" s="8"/>
    </row>
    <row r="2785" spans="3:9" x14ac:dyDescent="0.25">
      <c r="C2785" s="3"/>
      <c r="D2785" s="6"/>
      <c r="E2785" s="2"/>
      <c r="F2785" s="2"/>
      <c r="G2785" s="2"/>
      <c r="H2785" s="2"/>
      <c r="I2785" s="8"/>
    </row>
    <row r="2786" spans="3:9" x14ac:dyDescent="0.25">
      <c r="C2786" s="3"/>
      <c r="D2786" s="6"/>
      <c r="E2786" s="2"/>
      <c r="F2786" s="2"/>
      <c r="G2786" s="2"/>
      <c r="H2786" s="2"/>
      <c r="I2786" s="8"/>
    </row>
    <row r="2787" spans="3:9" x14ac:dyDescent="0.25">
      <c r="C2787" s="3"/>
      <c r="D2787" s="6"/>
      <c r="E2787" s="2"/>
      <c r="F2787" s="2"/>
      <c r="G2787" s="2"/>
      <c r="H2787" s="2"/>
      <c r="I2787" s="8"/>
    </row>
    <row r="2788" spans="3:9" x14ac:dyDescent="0.25">
      <c r="C2788" s="3"/>
      <c r="D2788" s="6"/>
      <c r="E2788" s="2"/>
      <c r="F2788" s="2"/>
      <c r="G2788" s="2"/>
      <c r="H2788" s="2"/>
      <c r="I2788" s="8"/>
    </row>
    <row r="2789" spans="3:9" x14ac:dyDescent="0.25">
      <c r="C2789" s="3"/>
      <c r="D2789" s="6"/>
      <c r="E2789" s="2"/>
      <c r="F2789" s="2"/>
      <c r="G2789" s="2"/>
      <c r="H2789" s="2"/>
      <c r="I2789" s="8"/>
    </row>
    <row r="2790" spans="3:9" x14ac:dyDescent="0.25">
      <c r="C2790" s="3"/>
      <c r="D2790" s="6"/>
      <c r="E2790" s="2"/>
      <c r="F2790" s="2"/>
      <c r="G2790" s="2"/>
      <c r="H2790" s="2"/>
      <c r="I2790" s="8"/>
    </row>
    <row r="2791" spans="3:9" x14ac:dyDescent="0.25">
      <c r="C2791" s="3"/>
      <c r="D2791" s="6"/>
      <c r="E2791" s="2"/>
      <c r="F2791" s="2"/>
      <c r="G2791" s="2"/>
      <c r="H2791" s="2"/>
      <c r="I2791" s="8"/>
    </row>
    <row r="2792" spans="3:9" x14ac:dyDescent="0.25">
      <c r="C2792" s="3"/>
      <c r="D2792" s="6"/>
      <c r="E2792" s="2"/>
      <c r="F2792" s="2"/>
      <c r="G2792" s="2"/>
      <c r="H2792" s="2"/>
      <c r="I2792" s="8"/>
    </row>
    <row r="2793" spans="3:9" x14ac:dyDescent="0.25">
      <c r="C2793" s="3"/>
      <c r="D2793" s="6"/>
      <c r="E2793" s="2"/>
      <c r="F2793" s="2"/>
      <c r="G2793" s="2"/>
      <c r="H2793" s="2"/>
      <c r="I2793" s="8"/>
    </row>
    <row r="2794" spans="3:9" x14ac:dyDescent="0.25">
      <c r="C2794" s="3"/>
      <c r="D2794" s="6"/>
      <c r="E2794" s="2"/>
      <c r="F2794" s="2"/>
      <c r="G2794" s="2"/>
      <c r="H2794" s="2"/>
      <c r="I2794" s="8"/>
    </row>
    <row r="2795" spans="3:9" x14ac:dyDescent="0.25">
      <c r="C2795" s="3"/>
      <c r="D2795" s="6"/>
      <c r="E2795" s="2"/>
      <c r="F2795" s="2"/>
      <c r="G2795" s="2"/>
      <c r="H2795" s="2"/>
      <c r="I2795" s="8"/>
    </row>
    <row r="2796" spans="3:9" x14ac:dyDescent="0.25">
      <c r="C2796" s="3"/>
      <c r="D2796" s="6"/>
      <c r="E2796" s="2"/>
      <c r="F2796" s="2"/>
      <c r="G2796" s="2"/>
      <c r="H2796" s="2"/>
      <c r="I2796" s="8"/>
    </row>
    <row r="2797" spans="3:9" x14ac:dyDescent="0.25">
      <c r="C2797" s="3"/>
      <c r="D2797" s="6"/>
      <c r="E2797" s="2"/>
      <c r="F2797" s="2"/>
      <c r="G2797" s="2"/>
      <c r="H2797" s="2"/>
      <c r="I2797" s="8"/>
    </row>
    <row r="2798" spans="3:9" x14ac:dyDescent="0.25">
      <c r="C2798" s="3"/>
      <c r="D2798" s="6"/>
      <c r="E2798" s="2"/>
      <c r="F2798" s="2"/>
      <c r="G2798" s="2"/>
      <c r="H2798" s="2"/>
      <c r="I2798" s="8"/>
    </row>
    <row r="2799" spans="3:9" x14ac:dyDescent="0.25">
      <c r="C2799" s="3"/>
      <c r="D2799" s="6"/>
      <c r="E2799" s="2"/>
      <c r="F2799" s="2"/>
      <c r="G2799" s="2"/>
      <c r="H2799" s="2"/>
      <c r="I2799" s="8"/>
    </row>
    <row r="2800" spans="3:9" x14ac:dyDescent="0.25">
      <c r="C2800" s="3"/>
      <c r="D2800" s="6"/>
      <c r="E2800" s="2"/>
      <c r="F2800" s="2"/>
      <c r="G2800" s="2"/>
      <c r="H2800" s="2"/>
      <c r="I2800" s="8"/>
    </row>
    <row r="2801" spans="3:9" x14ac:dyDescent="0.25">
      <c r="C2801" s="3"/>
      <c r="D2801" s="6"/>
      <c r="E2801" s="2"/>
      <c r="F2801" s="2"/>
      <c r="G2801" s="2"/>
      <c r="H2801" s="2"/>
      <c r="I2801" s="8"/>
    </row>
    <row r="2802" spans="3:9" x14ac:dyDescent="0.25">
      <c r="C2802" s="3"/>
      <c r="D2802" s="6"/>
      <c r="E2802" s="2"/>
      <c r="F2802" s="2"/>
      <c r="G2802" s="2"/>
      <c r="H2802" s="2"/>
      <c r="I2802" s="8"/>
    </row>
    <row r="2803" spans="3:9" x14ac:dyDescent="0.25">
      <c r="C2803" s="3"/>
      <c r="D2803" s="6"/>
      <c r="E2803" s="2"/>
      <c r="F2803" s="2"/>
      <c r="G2803" s="2"/>
      <c r="H2803" s="2"/>
      <c r="I2803" s="8"/>
    </row>
    <row r="2804" spans="3:9" x14ac:dyDescent="0.25">
      <c r="C2804" s="3"/>
      <c r="D2804" s="6"/>
      <c r="E2804" s="2"/>
      <c r="F2804" s="2"/>
      <c r="G2804" s="2"/>
      <c r="H2804" s="2"/>
      <c r="I2804" s="8"/>
    </row>
    <row r="2805" spans="3:9" x14ac:dyDescent="0.25">
      <c r="C2805" s="3"/>
      <c r="D2805" s="6"/>
      <c r="E2805" s="2"/>
      <c r="F2805" s="2"/>
      <c r="G2805" s="2"/>
      <c r="H2805" s="2"/>
      <c r="I2805" s="8"/>
    </row>
    <row r="2806" spans="3:9" x14ac:dyDescent="0.25">
      <c r="C2806" s="3"/>
      <c r="D2806" s="6"/>
      <c r="E2806" s="2"/>
      <c r="F2806" s="2"/>
      <c r="G2806" s="2"/>
      <c r="H2806" s="2"/>
      <c r="I2806" s="8"/>
    </row>
    <row r="2807" spans="3:9" x14ac:dyDescent="0.25">
      <c r="C2807" s="3"/>
      <c r="D2807" s="6"/>
      <c r="E2807" s="2"/>
      <c r="F2807" s="2"/>
      <c r="G2807" s="2"/>
      <c r="H2807" s="2"/>
      <c r="I2807" s="8"/>
    </row>
    <row r="2808" spans="3:9" x14ac:dyDescent="0.25">
      <c r="C2808" s="3"/>
      <c r="D2808" s="6"/>
      <c r="E2808" s="2"/>
      <c r="F2808" s="2"/>
      <c r="G2808" s="2"/>
      <c r="H2808" s="2"/>
      <c r="I2808" s="8"/>
    </row>
    <row r="2809" spans="3:9" x14ac:dyDescent="0.25">
      <c r="C2809" s="3"/>
      <c r="D2809" s="6"/>
      <c r="E2809" s="2"/>
      <c r="F2809" s="2"/>
      <c r="G2809" s="2"/>
      <c r="H2809" s="2"/>
      <c r="I2809" s="8"/>
    </row>
    <row r="2810" spans="3:9" x14ac:dyDescent="0.25">
      <c r="C2810" s="3"/>
      <c r="D2810" s="6"/>
      <c r="E2810" s="2"/>
      <c r="F2810" s="2"/>
      <c r="G2810" s="2"/>
      <c r="H2810" s="2"/>
      <c r="I2810" s="8"/>
    </row>
    <row r="2811" spans="3:9" x14ac:dyDescent="0.25">
      <c r="C2811" s="3"/>
      <c r="D2811" s="6"/>
      <c r="E2811" s="2"/>
      <c r="F2811" s="2"/>
      <c r="G2811" s="2"/>
      <c r="H2811" s="2"/>
      <c r="I2811" s="8"/>
    </row>
    <row r="2812" spans="3:9" x14ac:dyDescent="0.25">
      <c r="C2812" s="3"/>
      <c r="D2812" s="6"/>
      <c r="E2812" s="2"/>
      <c r="F2812" s="2"/>
      <c r="G2812" s="2"/>
      <c r="H2812" s="2"/>
      <c r="I2812" s="8"/>
    </row>
    <row r="2813" spans="3:9" x14ac:dyDescent="0.25">
      <c r="C2813" s="3"/>
      <c r="D2813" s="6"/>
      <c r="E2813" s="2"/>
      <c r="F2813" s="2"/>
      <c r="G2813" s="2"/>
      <c r="H2813" s="2"/>
      <c r="I2813" s="8"/>
    </row>
    <row r="2814" spans="3:9" x14ac:dyDescent="0.25">
      <c r="C2814" s="3"/>
      <c r="D2814" s="6"/>
      <c r="E2814" s="2"/>
      <c r="F2814" s="2"/>
      <c r="G2814" s="2"/>
      <c r="H2814" s="2"/>
      <c r="I2814" s="8"/>
    </row>
    <row r="2815" spans="3:9" x14ac:dyDescent="0.25">
      <c r="C2815" s="3"/>
      <c r="D2815" s="6"/>
      <c r="E2815" s="2"/>
      <c r="F2815" s="2"/>
      <c r="G2815" s="2"/>
      <c r="H2815" s="2"/>
      <c r="I2815" s="8"/>
    </row>
    <row r="2816" spans="3:9" x14ac:dyDescent="0.25">
      <c r="C2816" s="3"/>
      <c r="D2816" s="6"/>
      <c r="E2816" s="2"/>
      <c r="F2816" s="2"/>
      <c r="G2816" s="2"/>
      <c r="H2816" s="2"/>
      <c r="I2816" s="8"/>
    </row>
    <row r="2817" spans="3:9" x14ac:dyDescent="0.25">
      <c r="C2817" s="3"/>
      <c r="D2817" s="6"/>
      <c r="E2817" s="2"/>
      <c r="F2817" s="2"/>
      <c r="G2817" s="2"/>
      <c r="H2817" s="2"/>
      <c r="I2817" s="8"/>
    </row>
    <row r="2818" spans="3:9" x14ac:dyDescent="0.25">
      <c r="C2818" s="3"/>
      <c r="D2818" s="6"/>
      <c r="E2818" s="2"/>
      <c r="F2818" s="2"/>
      <c r="G2818" s="2"/>
      <c r="H2818" s="2"/>
      <c r="I2818" s="8"/>
    </row>
    <row r="2819" spans="3:9" x14ac:dyDescent="0.25">
      <c r="C2819" s="3"/>
      <c r="D2819" s="6"/>
      <c r="E2819" s="2"/>
      <c r="F2819" s="2"/>
      <c r="G2819" s="2"/>
      <c r="H2819" s="2"/>
      <c r="I2819" s="8"/>
    </row>
    <row r="2820" spans="3:9" x14ac:dyDescent="0.25">
      <c r="C2820" s="3"/>
      <c r="D2820" s="6"/>
      <c r="E2820" s="2"/>
      <c r="F2820" s="2"/>
      <c r="G2820" s="2"/>
      <c r="H2820" s="2"/>
      <c r="I2820" s="8"/>
    </row>
    <row r="2821" spans="3:9" x14ac:dyDescent="0.25">
      <c r="C2821" s="3"/>
      <c r="D2821" s="6"/>
      <c r="E2821" s="2"/>
      <c r="F2821" s="2"/>
      <c r="G2821" s="2"/>
      <c r="H2821" s="2"/>
      <c r="I2821" s="8"/>
    </row>
    <row r="2822" spans="3:9" x14ac:dyDescent="0.25">
      <c r="C2822" s="3"/>
      <c r="D2822" s="6"/>
      <c r="E2822" s="2"/>
      <c r="F2822" s="2"/>
      <c r="G2822" s="2"/>
      <c r="H2822" s="2"/>
      <c r="I2822" s="8"/>
    </row>
    <row r="2823" spans="3:9" x14ac:dyDescent="0.25">
      <c r="C2823" s="3"/>
      <c r="D2823" s="6"/>
      <c r="E2823" s="2"/>
      <c r="F2823" s="2"/>
      <c r="G2823" s="2"/>
      <c r="H2823" s="2"/>
      <c r="I2823" s="8"/>
    </row>
    <row r="2824" spans="3:9" x14ac:dyDescent="0.25">
      <c r="C2824" s="3"/>
      <c r="D2824" s="6"/>
      <c r="E2824" s="2"/>
      <c r="F2824" s="2"/>
      <c r="G2824" s="2"/>
      <c r="H2824" s="2"/>
      <c r="I2824" s="8"/>
    </row>
    <row r="2825" spans="3:9" x14ac:dyDescent="0.25">
      <c r="C2825" s="3"/>
      <c r="D2825" s="6"/>
      <c r="E2825" s="2"/>
      <c r="F2825" s="2"/>
      <c r="G2825" s="2"/>
      <c r="H2825" s="2"/>
      <c r="I2825" s="8"/>
    </row>
    <row r="2826" spans="3:9" x14ac:dyDescent="0.25">
      <c r="C2826" s="3"/>
      <c r="D2826" s="6"/>
      <c r="E2826" s="2"/>
      <c r="F2826" s="2"/>
      <c r="G2826" s="2"/>
      <c r="H2826" s="2"/>
      <c r="I2826" s="8"/>
    </row>
    <row r="2827" spans="3:9" x14ac:dyDescent="0.25">
      <c r="C2827" s="3"/>
      <c r="D2827" s="6"/>
      <c r="E2827" s="2"/>
      <c r="F2827" s="2"/>
      <c r="G2827" s="2"/>
      <c r="H2827" s="2"/>
      <c r="I2827" s="8"/>
    </row>
    <row r="2828" spans="3:9" x14ac:dyDescent="0.25">
      <c r="C2828" s="3"/>
      <c r="D2828" s="6"/>
      <c r="E2828" s="2"/>
      <c r="F2828" s="2"/>
      <c r="G2828" s="2"/>
      <c r="H2828" s="2"/>
      <c r="I2828" s="8"/>
    </row>
    <row r="2829" spans="3:9" x14ac:dyDescent="0.25">
      <c r="C2829" s="3"/>
      <c r="D2829" s="6"/>
      <c r="E2829" s="2"/>
      <c r="F2829" s="2"/>
      <c r="G2829" s="2"/>
      <c r="H2829" s="2"/>
      <c r="I2829" s="8"/>
    </row>
    <row r="2830" spans="3:9" x14ac:dyDescent="0.25">
      <c r="C2830" s="3"/>
      <c r="D2830" s="6"/>
      <c r="E2830" s="2"/>
      <c r="F2830" s="2"/>
      <c r="G2830" s="2"/>
      <c r="H2830" s="2"/>
      <c r="I2830" s="8"/>
    </row>
    <row r="2831" spans="3:9" x14ac:dyDescent="0.25">
      <c r="C2831" s="3"/>
      <c r="D2831" s="6"/>
      <c r="E2831" s="2"/>
      <c r="F2831" s="2"/>
      <c r="G2831" s="2"/>
      <c r="H2831" s="2"/>
      <c r="I2831" s="8"/>
    </row>
    <row r="2832" spans="3:9" x14ac:dyDescent="0.25">
      <c r="C2832" s="3"/>
      <c r="D2832" s="6"/>
      <c r="E2832" s="2"/>
      <c r="F2832" s="2"/>
      <c r="G2832" s="2"/>
      <c r="H2832" s="2"/>
      <c r="I2832" s="8"/>
    </row>
    <row r="2833" spans="3:9" x14ac:dyDescent="0.25">
      <c r="C2833" s="3"/>
      <c r="D2833" s="6"/>
      <c r="E2833" s="2"/>
      <c r="F2833" s="2"/>
      <c r="G2833" s="2"/>
      <c r="H2833" s="2"/>
      <c r="I2833" s="8"/>
    </row>
    <row r="2834" spans="3:9" x14ac:dyDescent="0.25">
      <c r="C2834" s="3"/>
      <c r="D2834" s="6"/>
      <c r="E2834" s="2"/>
      <c r="F2834" s="2"/>
      <c r="G2834" s="2"/>
      <c r="H2834" s="2"/>
      <c r="I2834" s="8"/>
    </row>
    <row r="2835" spans="3:9" x14ac:dyDescent="0.25">
      <c r="C2835" s="3"/>
      <c r="D2835" s="6"/>
      <c r="E2835" s="2"/>
      <c r="F2835" s="2"/>
      <c r="G2835" s="2"/>
      <c r="H2835" s="2"/>
      <c r="I2835" s="8"/>
    </row>
    <row r="2836" spans="3:9" x14ac:dyDescent="0.25">
      <c r="C2836" s="3"/>
      <c r="D2836" s="6"/>
      <c r="E2836" s="2"/>
      <c r="F2836" s="2"/>
      <c r="G2836" s="2"/>
      <c r="H2836" s="2"/>
      <c r="I2836" s="8"/>
    </row>
    <row r="2837" spans="3:9" x14ac:dyDescent="0.25">
      <c r="C2837" s="3"/>
      <c r="D2837" s="6"/>
      <c r="E2837" s="2"/>
      <c r="F2837" s="2"/>
      <c r="G2837" s="2"/>
      <c r="H2837" s="2"/>
      <c r="I2837" s="8"/>
    </row>
    <row r="2838" spans="3:9" x14ac:dyDescent="0.25">
      <c r="C2838" s="3"/>
      <c r="D2838" s="6"/>
      <c r="E2838" s="2"/>
      <c r="F2838" s="2"/>
      <c r="G2838" s="2"/>
      <c r="H2838" s="2"/>
      <c r="I2838" s="8"/>
    </row>
    <row r="2839" spans="3:9" x14ac:dyDescent="0.25">
      <c r="C2839" s="3"/>
      <c r="D2839" s="6"/>
      <c r="E2839" s="2"/>
      <c r="F2839" s="2"/>
      <c r="G2839" s="2"/>
      <c r="H2839" s="2"/>
      <c r="I2839" s="8"/>
    </row>
    <row r="2840" spans="3:9" x14ac:dyDescent="0.25">
      <c r="C2840" s="3"/>
      <c r="D2840" s="6"/>
      <c r="E2840" s="2"/>
      <c r="F2840" s="2"/>
      <c r="G2840" s="2"/>
      <c r="H2840" s="2"/>
      <c r="I2840" s="8"/>
    </row>
    <row r="2841" spans="3:9" x14ac:dyDescent="0.25">
      <c r="C2841" s="3"/>
      <c r="D2841" s="6"/>
      <c r="E2841" s="2"/>
      <c r="F2841" s="2"/>
      <c r="G2841" s="2"/>
      <c r="H2841" s="2"/>
      <c r="I2841" s="8"/>
    </row>
    <row r="2842" spans="3:9" x14ac:dyDescent="0.25">
      <c r="C2842" s="3"/>
      <c r="D2842" s="6"/>
      <c r="E2842" s="2"/>
      <c r="F2842" s="2"/>
      <c r="G2842" s="2"/>
      <c r="H2842" s="2"/>
      <c r="I2842" s="8"/>
    </row>
    <row r="2843" spans="3:9" x14ac:dyDescent="0.25">
      <c r="C2843" s="3"/>
      <c r="D2843" s="6"/>
      <c r="E2843" s="2"/>
      <c r="F2843" s="2"/>
      <c r="G2843" s="2"/>
      <c r="H2843" s="2"/>
      <c r="I2843" s="8"/>
    </row>
    <row r="2844" spans="3:9" x14ac:dyDescent="0.25">
      <c r="C2844" s="3"/>
      <c r="D2844" s="6"/>
      <c r="E2844" s="2"/>
      <c r="F2844" s="2"/>
      <c r="G2844" s="2"/>
      <c r="H2844" s="2"/>
      <c r="I2844" s="8"/>
    </row>
    <row r="2845" spans="3:9" x14ac:dyDescent="0.25">
      <c r="C2845" s="3"/>
      <c r="D2845" s="6"/>
      <c r="E2845" s="2"/>
      <c r="F2845" s="2"/>
      <c r="G2845" s="2"/>
      <c r="H2845" s="2"/>
      <c r="I2845" s="8"/>
    </row>
    <row r="2846" spans="3:9" x14ac:dyDescent="0.25">
      <c r="C2846" s="3"/>
      <c r="D2846" s="6"/>
      <c r="E2846" s="2"/>
      <c r="F2846" s="2"/>
      <c r="G2846" s="2"/>
      <c r="H2846" s="2"/>
      <c r="I2846" s="8"/>
    </row>
    <row r="2847" spans="3:9" x14ac:dyDescent="0.25">
      <c r="C2847" s="3"/>
      <c r="D2847" s="6"/>
      <c r="E2847" s="2"/>
      <c r="F2847" s="2"/>
      <c r="G2847" s="2"/>
      <c r="H2847" s="2"/>
      <c r="I2847" s="8"/>
    </row>
    <row r="2848" spans="3:9" x14ac:dyDescent="0.25">
      <c r="C2848" s="3"/>
      <c r="D2848" s="6"/>
      <c r="E2848" s="2"/>
      <c r="F2848" s="2"/>
      <c r="G2848" s="2"/>
      <c r="H2848" s="2"/>
      <c r="I2848" s="8"/>
    </row>
    <row r="2849" spans="3:9" x14ac:dyDescent="0.25">
      <c r="C2849" s="3"/>
      <c r="D2849" s="6"/>
      <c r="E2849" s="2"/>
      <c r="F2849" s="2"/>
      <c r="G2849" s="2"/>
      <c r="H2849" s="2"/>
      <c r="I2849" s="8"/>
    </row>
    <row r="2850" spans="3:9" x14ac:dyDescent="0.25">
      <c r="C2850" s="3"/>
      <c r="D2850" s="6"/>
      <c r="E2850" s="2"/>
      <c r="F2850" s="2"/>
      <c r="G2850" s="2"/>
      <c r="H2850" s="2"/>
      <c r="I2850" s="8"/>
    </row>
    <row r="2851" spans="3:9" x14ac:dyDescent="0.25">
      <c r="C2851" s="3"/>
      <c r="D2851" s="6"/>
      <c r="E2851" s="2"/>
      <c r="F2851" s="2"/>
      <c r="G2851" s="2"/>
      <c r="H2851" s="2"/>
      <c r="I2851" s="8"/>
    </row>
    <row r="2852" spans="3:9" x14ac:dyDescent="0.25">
      <c r="C2852" s="3"/>
      <c r="D2852" s="6"/>
      <c r="E2852" s="2"/>
      <c r="F2852" s="2"/>
      <c r="G2852" s="2"/>
      <c r="H2852" s="2"/>
      <c r="I2852" s="8"/>
    </row>
    <row r="2853" spans="3:9" x14ac:dyDescent="0.25">
      <c r="C2853" s="3"/>
      <c r="D2853" s="6"/>
      <c r="E2853" s="2"/>
      <c r="F2853" s="2"/>
      <c r="G2853" s="2"/>
      <c r="H2853" s="2"/>
      <c r="I2853" s="8"/>
    </row>
    <row r="2854" spans="3:9" x14ac:dyDescent="0.25">
      <c r="C2854" s="3"/>
      <c r="D2854" s="6"/>
      <c r="E2854" s="2"/>
      <c r="F2854" s="2"/>
      <c r="G2854" s="2"/>
      <c r="H2854" s="2"/>
      <c r="I2854" s="8"/>
    </row>
    <row r="2855" spans="3:9" x14ac:dyDescent="0.25">
      <c r="C2855" s="3"/>
      <c r="D2855" s="6"/>
      <c r="E2855" s="2"/>
      <c r="F2855" s="2"/>
      <c r="G2855" s="2"/>
      <c r="H2855" s="2"/>
      <c r="I2855" s="8"/>
    </row>
    <row r="2856" spans="3:9" x14ac:dyDescent="0.25">
      <c r="C2856" s="3"/>
      <c r="D2856" s="6"/>
      <c r="E2856" s="2"/>
      <c r="F2856" s="2"/>
      <c r="G2856" s="2"/>
      <c r="H2856" s="2"/>
      <c r="I2856" s="8"/>
    </row>
    <row r="2857" spans="3:9" x14ac:dyDescent="0.25">
      <c r="C2857" s="3"/>
      <c r="D2857" s="6"/>
      <c r="E2857" s="2"/>
      <c r="F2857" s="2"/>
      <c r="G2857" s="2"/>
      <c r="H2857" s="2"/>
      <c r="I2857" s="8"/>
    </row>
    <row r="2858" spans="3:9" x14ac:dyDescent="0.25">
      <c r="C2858" s="3"/>
      <c r="D2858" s="6"/>
      <c r="E2858" s="2"/>
      <c r="F2858" s="2"/>
      <c r="G2858" s="2"/>
      <c r="H2858" s="2"/>
      <c r="I2858" s="8"/>
    </row>
    <row r="2859" spans="3:9" x14ac:dyDescent="0.25">
      <c r="C2859" s="3"/>
      <c r="D2859" s="6"/>
      <c r="E2859" s="2"/>
      <c r="F2859" s="2"/>
      <c r="G2859" s="2"/>
      <c r="H2859" s="2"/>
      <c r="I2859" s="8"/>
    </row>
    <row r="2860" spans="3:9" x14ac:dyDescent="0.25">
      <c r="C2860" s="3"/>
      <c r="D2860" s="6"/>
      <c r="E2860" s="2"/>
      <c r="F2860" s="2"/>
      <c r="G2860" s="2"/>
      <c r="H2860" s="2"/>
      <c r="I2860" s="8"/>
    </row>
    <row r="2861" spans="3:9" x14ac:dyDescent="0.25">
      <c r="C2861" s="3"/>
      <c r="D2861" s="6"/>
      <c r="E2861" s="2"/>
      <c r="F2861" s="2"/>
      <c r="G2861" s="2"/>
      <c r="H2861" s="2"/>
      <c r="I2861" s="8"/>
    </row>
    <row r="2862" spans="3:9" x14ac:dyDescent="0.25">
      <c r="C2862" s="3"/>
      <c r="D2862" s="6"/>
      <c r="E2862" s="2"/>
      <c r="F2862" s="2"/>
      <c r="G2862" s="2"/>
      <c r="H2862" s="2"/>
      <c r="I2862" s="8"/>
    </row>
    <row r="2863" spans="3:9" x14ac:dyDescent="0.25">
      <c r="C2863" s="3"/>
      <c r="D2863" s="6"/>
      <c r="E2863" s="2"/>
      <c r="F2863" s="2"/>
      <c r="G2863" s="2"/>
      <c r="H2863" s="2"/>
      <c r="I2863" s="8"/>
    </row>
    <row r="2864" spans="3:9" x14ac:dyDescent="0.25">
      <c r="C2864" s="3"/>
      <c r="D2864" s="6"/>
      <c r="E2864" s="2"/>
      <c r="F2864" s="2"/>
      <c r="G2864" s="2"/>
      <c r="H2864" s="2"/>
      <c r="I2864" s="8"/>
    </row>
    <row r="2865" spans="3:9" x14ac:dyDescent="0.25">
      <c r="C2865" s="3"/>
      <c r="D2865" s="6"/>
      <c r="E2865" s="2"/>
      <c r="F2865" s="2"/>
      <c r="G2865" s="2"/>
      <c r="H2865" s="2"/>
      <c r="I2865" s="8"/>
    </row>
    <row r="2866" spans="3:9" x14ac:dyDescent="0.25">
      <c r="C2866" s="3"/>
      <c r="D2866" s="6"/>
      <c r="E2866" s="2"/>
      <c r="F2866" s="2"/>
      <c r="G2866" s="2"/>
      <c r="H2866" s="2"/>
      <c r="I2866" s="8"/>
    </row>
    <row r="2867" spans="3:9" x14ac:dyDescent="0.25">
      <c r="C2867" s="3"/>
      <c r="D2867" s="6"/>
      <c r="E2867" s="2"/>
      <c r="F2867" s="2"/>
      <c r="G2867" s="2"/>
      <c r="H2867" s="2"/>
      <c r="I2867" s="8"/>
    </row>
    <row r="2868" spans="3:9" x14ac:dyDescent="0.25">
      <c r="C2868" s="3"/>
      <c r="D2868" s="6"/>
      <c r="E2868" s="2"/>
      <c r="F2868" s="2"/>
      <c r="G2868" s="2"/>
      <c r="H2868" s="2"/>
      <c r="I2868" s="8"/>
    </row>
    <row r="2869" spans="3:9" x14ac:dyDescent="0.25">
      <c r="C2869" s="3"/>
      <c r="D2869" s="6"/>
      <c r="E2869" s="2"/>
      <c r="F2869" s="2"/>
      <c r="G2869" s="2"/>
      <c r="H2869" s="2"/>
      <c r="I2869" s="8"/>
    </row>
    <row r="2870" spans="3:9" x14ac:dyDescent="0.25">
      <c r="C2870" s="3"/>
      <c r="D2870" s="6"/>
      <c r="E2870" s="2"/>
      <c r="F2870" s="2"/>
      <c r="G2870" s="2"/>
      <c r="H2870" s="2"/>
      <c r="I2870" s="8"/>
    </row>
    <row r="2871" spans="3:9" x14ac:dyDescent="0.25">
      <c r="C2871" s="3"/>
      <c r="D2871" s="6"/>
      <c r="E2871" s="2"/>
      <c r="F2871" s="2"/>
      <c r="G2871" s="2"/>
      <c r="H2871" s="2"/>
      <c r="I2871" s="8"/>
    </row>
    <row r="2872" spans="3:9" x14ac:dyDescent="0.25">
      <c r="C2872" s="3"/>
      <c r="D2872" s="6"/>
      <c r="E2872" s="2"/>
      <c r="F2872" s="2"/>
      <c r="G2872" s="2"/>
      <c r="H2872" s="2"/>
      <c r="I2872" s="8"/>
    </row>
    <row r="2873" spans="3:9" x14ac:dyDescent="0.25">
      <c r="C2873" s="3"/>
      <c r="D2873" s="6"/>
      <c r="E2873" s="2"/>
      <c r="F2873" s="2"/>
      <c r="G2873" s="2"/>
      <c r="H2873" s="2"/>
      <c r="I2873" s="8"/>
    </row>
    <row r="2874" spans="3:9" x14ac:dyDescent="0.25">
      <c r="C2874" s="3"/>
      <c r="D2874" s="6"/>
      <c r="E2874" s="2"/>
      <c r="F2874" s="2"/>
      <c r="G2874" s="2"/>
      <c r="H2874" s="2"/>
      <c r="I2874" s="8"/>
    </row>
    <row r="2875" spans="3:9" x14ac:dyDescent="0.25">
      <c r="C2875" s="3"/>
      <c r="D2875" s="6"/>
      <c r="E2875" s="2"/>
      <c r="F2875" s="2"/>
      <c r="G2875" s="2"/>
      <c r="H2875" s="2"/>
      <c r="I2875" s="8"/>
    </row>
    <row r="2876" spans="3:9" x14ac:dyDescent="0.25">
      <c r="C2876" s="3"/>
      <c r="D2876" s="6"/>
      <c r="E2876" s="2"/>
      <c r="F2876" s="2"/>
      <c r="G2876" s="2"/>
      <c r="H2876" s="2"/>
      <c r="I2876" s="8"/>
    </row>
    <row r="2877" spans="3:9" x14ac:dyDescent="0.25">
      <c r="C2877" s="3"/>
      <c r="D2877" s="6"/>
      <c r="E2877" s="2"/>
      <c r="F2877" s="2"/>
      <c r="G2877" s="2"/>
      <c r="H2877" s="2"/>
      <c r="I2877" s="8"/>
    </row>
    <row r="2878" spans="3:9" x14ac:dyDescent="0.25">
      <c r="C2878" s="3"/>
      <c r="D2878" s="6"/>
      <c r="E2878" s="2"/>
      <c r="F2878" s="2"/>
      <c r="G2878" s="2"/>
      <c r="H2878" s="2"/>
      <c r="I2878" s="8"/>
    </row>
    <row r="2879" spans="3:9" x14ac:dyDescent="0.25">
      <c r="C2879" s="3"/>
      <c r="D2879" s="6"/>
      <c r="E2879" s="2"/>
      <c r="F2879" s="2"/>
      <c r="G2879" s="2"/>
      <c r="H2879" s="2"/>
      <c r="I2879" s="8"/>
    </row>
    <row r="2880" spans="3:9" x14ac:dyDescent="0.25">
      <c r="C2880" s="3"/>
      <c r="D2880" s="6"/>
      <c r="E2880" s="2"/>
      <c r="F2880" s="2"/>
      <c r="G2880" s="2"/>
      <c r="H2880" s="2"/>
      <c r="I2880" s="8"/>
    </row>
    <row r="2881" spans="3:9" x14ac:dyDescent="0.25">
      <c r="C2881" s="3"/>
      <c r="D2881" s="6"/>
      <c r="E2881" s="2"/>
      <c r="F2881" s="2"/>
      <c r="G2881" s="2"/>
      <c r="H2881" s="2"/>
      <c r="I2881" s="8"/>
    </row>
    <row r="2882" spans="3:9" x14ac:dyDescent="0.25">
      <c r="C2882" s="3"/>
      <c r="D2882" s="6"/>
      <c r="E2882" s="2"/>
      <c r="F2882" s="2"/>
      <c r="G2882" s="2"/>
      <c r="H2882" s="2"/>
      <c r="I2882" s="8"/>
    </row>
    <row r="2883" spans="3:9" x14ac:dyDescent="0.25">
      <c r="C2883" s="3"/>
      <c r="D2883" s="6"/>
      <c r="E2883" s="2"/>
      <c r="F2883" s="2"/>
      <c r="G2883" s="2"/>
      <c r="H2883" s="2"/>
      <c r="I2883" s="8"/>
    </row>
    <row r="2884" spans="3:9" x14ac:dyDescent="0.25">
      <c r="C2884" s="3"/>
      <c r="D2884" s="6"/>
      <c r="E2884" s="2"/>
      <c r="F2884" s="2"/>
      <c r="G2884" s="2"/>
      <c r="H2884" s="2"/>
      <c r="I2884" s="8"/>
    </row>
    <row r="2885" spans="3:9" x14ac:dyDescent="0.25">
      <c r="C2885" s="3"/>
      <c r="D2885" s="6"/>
      <c r="E2885" s="2"/>
      <c r="F2885" s="2"/>
      <c r="G2885" s="2"/>
      <c r="H2885" s="2"/>
      <c r="I2885" s="8"/>
    </row>
    <row r="2886" spans="3:9" x14ac:dyDescent="0.25">
      <c r="C2886" s="3"/>
      <c r="D2886" s="6"/>
      <c r="E2886" s="2"/>
      <c r="F2886" s="2"/>
      <c r="G2886" s="2"/>
      <c r="H2886" s="2"/>
      <c r="I2886" s="8"/>
    </row>
    <row r="2887" spans="3:9" x14ac:dyDescent="0.25">
      <c r="C2887" s="3"/>
      <c r="D2887" s="6"/>
      <c r="E2887" s="2"/>
      <c r="F2887" s="2"/>
      <c r="G2887" s="2"/>
      <c r="H2887" s="2"/>
      <c r="I2887" s="8"/>
    </row>
    <row r="2888" spans="3:9" x14ac:dyDescent="0.25">
      <c r="C2888" s="3"/>
      <c r="D2888" s="6"/>
      <c r="E2888" s="2"/>
      <c r="F2888" s="2"/>
      <c r="G2888" s="2"/>
      <c r="H2888" s="2"/>
      <c r="I2888" s="8"/>
    </row>
    <row r="2889" spans="3:9" x14ac:dyDescent="0.25">
      <c r="C2889" s="3"/>
      <c r="D2889" s="6"/>
      <c r="E2889" s="2"/>
      <c r="F2889" s="2"/>
      <c r="G2889" s="2"/>
      <c r="H2889" s="2"/>
      <c r="I2889" s="8"/>
    </row>
    <row r="2890" spans="3:9" x14ac:dyDescent="0.25">
      <c r="C2890" s="3"/>
      <c r="D2890" s="6"/>
      <c r="E2890" s="2"/>
      <c r="F2890" s="2"/>
      <c r="G2890" s="2"/>
      <c r="H2890" s="2"/>
      <c r="I2890" s="8"/>
    </row>
    <row r="2891" spans="3:9" x14ac:dyDescent="0.25">
      <c r="C2891" s="3"/>
      <c r="D2891" s="6"/>
      <c r="E2891" s="2"/>
      <c r="F2891" s="2"/>
      <c r="G2891" s="2"/>
      <c r="H2891" s="2"/>
      <c r="I2891" s="8"/>
    </row>
    <row r="2892" spans="3:9" x14ac:dyDescent="0.25">
      <c r="C2892" s="3"/>
      <c r="D2892" s="6"/>
      <c r="E2892" s="2"/>
      <c r="F2892" s="2"/>
      <c r="G2892" s="2"/>
      <c r="H2892" s="2"/>
      <c r="I2892" s="8"/>
    </row>
    <row r="2893" spans="3:9" x14ac:dyDescent="0.25">
      <c r="C2893" s="3"/>
      <c r="D2893" s="6"/>
      <c r="E2893" s="2"/>
      <c r="F2893" s="2"/>
      <c r="G2893" s="2"/>
      <c r="H2893" s="2"/>
      <c r="I2893" s="8"/>
    </row>
    <row r="2894" spans="3:9" x14ac:dyDescent="0.25">
      <c r="C2894" s="3"/>
      <c r="D2894" s="6"/>
      <c r="E2894" s="2"/>
      <c r="F2894" s="2"/>
      <c r="G2894" s="2"/>
      <c r="H2894" s="2"/>
      <c r="I2894" s="8"/>
    </row>
    <row r="2895" spans="3:9" x14ac:dyDescent="0.25">
      <c r="C2895" s="3"/>
      <c r="D2895" s="6"/>
      <c r="E2895" s="2"/>
      <c r="F2895" s="2"/>
      <c r="G2895" s="2"/>
      <c r="H2895" s="2"/>
      <c r="I2895" s="8"/>
    </row>
    <row r="2896" spans="3:9" x14ac:dyDescent="0.25">
      <c r="C2896" s="3"/>
      <c r="D2896" s="6"/>
      <c r="E2896" s="2"/>
      <c r="F2896" s="2"/>
      <c r="G2896" s="2"/>
      <c r="H2896" s="2"/>
      <c r="I2896" s="8"/>
    </row>
    <row r="2897" spans="3:9" x14ac:dyDescent="0.25">
      <c r="C2897" s="3"/>
      <c r="D2897" s="6"/>
      <c r="E2897" s="2"/>
      <c r="F2897" s="2"/>
      <c r="G2897" s="2"/>
      <c r="H2897" s="2"/>
      <c r="I2897" s="8"/>
    </row>
    <row r="2898" spans="3:9" x14ac:dyDescent="0.25">
      <c r="C2898" s="3"/>
      <c r="D2898" s="6"/>
      <c r="E2898" s="2"/>
      <c r="F2898" s="2"/>
      <c r="G2898" s="2"/>
      <c r="H2898" s="2"/>
      <c r="I2898" s="8"/>
    </row>
    <row r="2899" spans="3:9" x14ac:dyDescent="0.25">
      <c r="C2899" s="3"/>
      <c r="D2899" s="6"/>
      <c r="E2899" s="2"/>
      <c r="F2899" s="2"/>
      <c r="G2899" s="2"/>
      <c r="H2899" s="2"/>
      <c r="I2899" s="8"/>
    </row>
    <row r="2900" spans="3:9" x14ac:dyDescent="0.25">
      <c r="C2900" s="3"/>
      <c r="D2900" s="6"/>
      <c r="E2900" s="2"/>
      <c r="F2900" s="2"/>
      <c r="G2900" s="2"/>
      <c r="H2900" s="2"/>
      <c r="I2900" s="8"/>
    </row>
    <row r="2901" spans="3:9" x14ac:dyDescent="0.25">
      <c r="C2901" s="3"/>
      <c r="D2901" s="6"/>
      <c r="E2901" s="2"/>
      <c r="F2901" s="2"/>
      <c r="G2901" s="2"/>
      <c r="H2901" s="2"/>
      <c r="I2901" s="8"/>
    </row>
    <row r="2902" spans="3:9" x14ac:dyDescent="0.25">
      <c r="C2902" s="3"/>
      <c r="D2902" s="6"/>
      <c r="E2902" s="2"/>
      <c r="F2902" s="2"/>
      <c r="G2902" s="2"/>
      <c r="H2902" s="2"/>
      <c r="I2902" s="8"/>
    </row>
    <row r="2903" spans="3:9" x14ac:dyDescent="0.25">
      <c r="C2903" s="3"/>
      <c r="D2903" s="6"/>
      <c r="E2903" s="2"/>
      <c r="F2903" s="2"/>
      <c r="G2903" s="2"/>
      <c r="H2903" s="2"/>
      <c r="I2903" s="8"/>
    </row>
    <row r="2904" spans="3:9" x14ac:dyDescent="0.25">
      <c r="C2904" s="3"/>
      <c r="D2904" s="6"/>
      <c r="E2904" s="2"/>
      <c r="F2904" s="2"/>
      <c r="G2904" s="2"/>
      <c r="H2904" s="2"/>
      <c r="I2904" s="8"/>
    </row>
    <row r="2905" spans="3:9" x14ac:dyDescent="0.25">
      <c r="C2905" s="3"/>
      <c r="D2905" s="6"/>
      <c r="E2905" s="2"/>
      <c r="F2905" s="2"/>
      <c r="G2905" s="2"/>
      <c r="H2905" s="2"/>
      <c r="I2905" s="8"/>
    </row>
    <row r="2906" spans="3:9" x14ac:dyDescent="0.25">
      <c r="C2906" s="3"/>
      <c r="D2906" s="6"/>
      <c r="E2906" s="2"/>
      <c r="F2906" s="2"/>
      <c r="G2906" s="2"/>
      <c r="H2906" s="2"/>
      <c r="I2906" s="8"/>
    </row>
    <row r="2907" spans="3:9" x14ac:dyDescent="0.25">
      <c r="C2907" s="3"/>
      <c r="D2907" s="6"/>
      <c r="E2907" s="2"/>
      <c r="F2907" s="2"/>
      <c r="G2907" s="2"/>
      <c r="H2907" s="2"/>
      <c r="I2907" s="8"/>
    </row>
    <row r="2908" spans="3:9" x14ac:dyDescent="0.25">
      <c r="C2908" s="3"/>
      <c r="D2908" s="6"/>
      <c r="E2908" s="2"/>
      <c r="F2908" s="2"/>
      <c r="G2908" s="2"/>
      <c r="H2908" s="2"/>
      <c r="I2908" s="8"/>
    </row>
    <row r="2909" spans="3:9" x14ac:dyDescent="0.25">
      <c r="C2909" s="3"/>
      <c r="D2909" s="6"/>
      <c r="E2909" s="2"/>
      <c r="F2909" s="2"/>
      <c r="G2909" s="2"/>
      <c r="H2909" s="2"/>
      <c r="I2909" s="8"/>
    </row>
    <row r="2910" spans="3:9" x14ac:dyDescent="0.25">
      <c r="C2910" s="3"/>
      <c r="D2910" s="6"/>
      <c r="E2910" s="2"/>
      <c r="F2910" s="2"/>
      <c r="G2910" s="2"/>
      <c r="H2910" s="2"/>
      <c r="I2910" s="8"/>
    </row>
    <row r="2911" spans="3:9" x14ac:dyDescent="0.25">
      <c r="C2911" s="3"/>
      <c r="D2911" s="6"/>
      <c r="E2911" s="2"/>
      <c r="F2911" s="2"/>
      <c r="G2911" s="2"/>
      <c r="H2911" s="2"/>
      <c r="I2911" s="8"/>
    </row>
    <row r="2912" spans="3:9" x14ac:dyDescent="0.25">
      <c r="C2912" s="3"/>
      <c r="D2912" s="6"/>
      <c r="E2912" s="2"/>
      <c r="F2912" s="2"/>
      <c r="G2912" s="2"/>
      <c r="H2912" s="2"/>
      <c r="I2912" s="8"/>
    </row>
    <row r="2913" spans="3:9" x14ac:dyDescent="0.25">
      <c r="C2913" s="3"/>
      <c r="D2913" s="6"/>
      <c r="E2913" s="2"/>
      <c r="F2913" s="2"/>
      <c r="G2913" s="2"/>
      <c r="H2913" s="2"/>
      <c r="I2913" s="8"/>
    </row>
    <row r="2914" spans="3:9" x14ac:dyDescent="0.25">
      <c r="C2914" s="3"/>
      <c r="D2914" s="6"/>
      <c r="E2914" s="2"/>
      <c r="F2914" s="2"/>
      <c r="G2914" s="2"/>
      <c r="H2914" s="2"/>
      <c r="I2914" s="8"/>
    </row>
    <row r="2915" spans="3:9" x14ac:dyDescent="0.25">
      <c r="C2915" s="3"/>
      <c r="D2915" s="6"/>
      <c r="E2915" s="2"/>
      <c r="F2915" s="2"/>
      <c r="G2915" s="2"/>
      <c r="H2915" s="2"/>
      <c r="I2915" s="8"/>
    </row>
    <row r="2916" spans="3:9" x14ac:dyDescent="0.25">
      <c r="C2916" s="3"/>
      <c r="D2916" s="6"/>
      <c r="E2916" s="2"/>
      <c r="F2916" s="2"/>
      <c r="G2916" s="2"/>
      <c r="H2916" s="2"/>
      <c r="I2916" s="8"/>
    </row>
    <row r="2917" spans="3:9" x14ac:dyDescent="0.25">
      <c r="C2917" s="3"/>
      <c r="D2917" s="6"/>
      <c r="E2917" s="2"/>
      <c r="F2917" s="2"/>
      <c r="G2917" s="2"/>
      <c r="H2917" s="2"/>
      <c r="I2917" s="8"/>
    </row>
    <row r="2918" spans="3:9" x14ac:dyDescent="0.25">
      <c r="C2918" s="3"/>
      <c r="D2918" s="6"/>
      <c r="E2918" s="2"/>
      <c r="F2918" s="2"/>
      <c r="G2918" s="2"/>
      <c r="H2918" s="2"/>
      <c r="I2918" s="8"/>
    </row>
    <row r="2919" spans="3:9" x14ac:dyDescent="0.25">
      <c r="C2919" s="3"/>
      <c r="D2919" s="6"/>
      <c r="E2919" s="2"/>
      <c r="F2919" s="2"/>
      <c r="G2919" s="2"/>
      <c r="H2919" s="2"/>
      <c r="I2919" s="8"/>
    </row>
    <row r="2920" spans="3:9" x14ac:dyDescent="0.25">
      <c r="C2920" s="3"/>
      <c r="D2920" s="6"/>
      <c r="E2920" s="2"/>
      <c r="F2920" s="2"/>
      <c r="G2920" s="2"/>
      <c r="H2920" s="2"/>
      <c r="I2920" s="8"/>
    </row>
    <row r="2921" spans="3:9" x14ac:dyDescent="0.25">
      <c r="C2921" s="3"/>
      <c r="D2921" s="6"/>
      <c r="E2921" s="2"/>
      <c r="F2921" s="2"/>
      <c r="G2921" s="2"/>
      <c r="H2921" s="2"/>
      <c r="I2921" s="8"/>
    </row>
    <row r="2922" spans="3:9" x14ac:dyDescent="0.25">
      <c r="C2922" s="3"/>
      <c r="D2922" s="6"/>
      <c r="E2922" s="2"/>
      <c r="F2922" s="2"/>
      <c r="G2922" s="2"/>
      <c r="H2922" s="2"/>
      <c r="I2922" s="8"/>
    </row>
    <row r="2923" spans="3:9" x14ac:dyDescent="0.25">
      <c r="C2923" s="3"/>
      <c r="D2923" s="6"/>
      <c r="E2923" s="2"/>
      <c r="F2923" s="2"/>
      <c r="G2923" s="2"/>
      <c r="H2923" s="2"/>
      <c r="I2923" s="8"/>
    </row>
    <row r="2924" spans="3:9" x14ac:dyDescent="0.25">
      <c r="C2924" s="3"/>
      <c r="D2924" s="6"/>
      <c r="E2924" s="2"/>
      <c r="F2924" s="2"/>
      <c r="G2924" s="2"/>
      <c r="H2924" s="2"/>
      <c r="I2924" s="8"/>
    </row>
    <row r="2925" spans="3:9" x14ac:dyDescent="0.25">
      <c r="C2925" s="3"/>
      <c r="D2925" s="6"/>
      <c r="E2925" s="2"/>
      <c r="F2925" s="2"/>
      <c r="G2925" s="2"/>
      <c r="H2925" s="2"/>
      <c r="I2925" s="8"/>
    </row>
    <row r="2926" spans="3:9" x14ac:dyDescent="0.25">
      <c r="C2926" s="3"/>
      <c r="D2926" s="6"/>
      <c r="E2926" s="2"/>
      <c r="F2926" s="2"/>
      <c r="G2926" s="2"/>
      <c r="H2926" s="2"/>
      <c r="I2926" s="8"/>
    </row>
    <row r="2927" spans="3:9" x14ac:dyDescent="0.25">
      <c r="C2927" s="3"/>
      <c r="D2927" s="6"/>
      <c r="E2927" s="2"/>
      <c r="F2927" s="2"/>
      <c r="G2927" s="2"/>
      <c r="H2927" s="2"/>
      <c r="I2927" s="8"/>
    </row>
    <row r="2928" spans="3:9" x14ac:dyDescent="0.25">
      <c r="C2928" s="3"/>
      <c r="D2928" s="6"/>
      <c r="E2928" s="2"/>
      <c r="F2928" s="2"/>
      <c r="G2928" s="2"/>
      <c r="H2928" s="2"/>
      <c r="I2928" s="8"/>
    </row>
    <row r="2929" spans="3:9" x14ac:dyDescent="0.25">
      <c r="C2929" s="3"/>
      <c r="D2929" s="6"/>
      <c r="E2929" s="2"/>
      <c r="F2929" s="2"/>
      <c r="G2929" s="2"/>
      <c r="H2929" s="2"/>
      <c r="I2929" s="8"/>
    </row>
    <row r="2930" spans="3:9" x14ac:dyDescent="0.25">
      <c r="C2930" s="3"/>
      <c r="D2930" s="6"/>
      <c r="E2930" s="2"/>
      <c r="F2930" s="2"/>
      <c r="G2930" s="2"/>
      <c r="H2930" s="2"/>
      <c r="I2930" s="8"/>
    </row>
    <row r="2931" spans="3:9" x14ac:dyDescent="0.25">
      <c r="C2931" s="3"/>
      <c r="D2931" s="6"/>
      <c r="E2931" s="2"/>
      <c r="F2931" s="2"/>
      <c r="G2931" s="2"/>
      <c r="H2931" s="2"/>
      <c r="I2931" s="8"/>
    </row>
    <row r="2932" spans="3:9" x14ac:dyDescent="0.25">
      <c r="C2932" s="3"/>
      <c r="D2932" s="6"/>
      <c r="E2932" s="2"/>
      <c r="F2932" s="2"/>
      <c r="G2932" s="2"/>
      <c r="H2932" s="2"/>
      <c r="I2932" s="8"/>
    </row>
    <row r="2933" spans="3:9" x14ac:dyDescent="0.25">
      <c r="C2933" s="3"/>
      <c r="D2933" s="6"/>
      <c r="E2933" s="2"/>
      <c r="F2933" s="2"/>
      <c r="G2933" s="2"/>
      <c r="H2933" s="2"/>
      <c r="I2933" s="8"/>
    </row>
    <row r="2934" spans="3:9" x14ac:dyDescent="0.25">
      <c r="C2934" s="3"/>
      <c r="D2934" s="6"/>
      <c r="E2934" s="2"/>
      <c r="F2934" s="2"/>
      <c r="G2934" s="2"/>
      <c r="H2934" s="2"/>
      <c r="I2934" s="8"/>
    </row>
    <row r="2935" spans="3:9" x14ac:dyDescent="0.25">
      <c r="C2935" s="3"/>
      <c r="D2935" s="6"/>
      <c r="E2935" s="2"/>
      <c r="F2935" s="2"/>
      <c r="G2935" s="2"/>
      <c r="H2935" s="2"/>
      <c r="I2935" s="8"/>
    </row>
    <row r="2936" spans="3:9" x14ac:dyDescent="0.25">
      <c r="C2936" s="3"/>
      <c r="D2936" s="6"/>
      <c r="E2936" s="2"/>
      <c r="F2936" s="2"/>
      <c r="G2936" s="2"/>
      <c r="H2936" s="2"/>
      <c r="I2936" s="8"/>
    </row>
    <row r="2937" spans="3:9" x14ac:dyDescent="0.25">
      <c r="C2937" s="3"/>
      <c r="D2937" s="6"/>
      <c r="E2937" s="2"/>
      <c r="F2937" s="2"/>
      <c r="G2937" s="2"/>
      <c r="H2937" s="2"/>
      <c r="I2937" s="8"/>
    </row>
    <row r="2938" spans="3:9" x14ac:dyDescent="0.25">
      <c r="C2938" s="3"/>
      <c r="D2938" s="6"/>
      <c r="E2938" s="2"/>
      <c r="F2938" s="2"/>
      <c r="G2938" s="2"/>
      <c r="H2938" s="2"/>
      <c r="I2938" s="8"/>
    </row>
    <row r="2939" spans="3:9" x14ac:dyDescent="0.25">
      <c r="C2939" s="3"/>
      <c r="D2939" s="6"/>
      <c r="E2939" s="2"/>
      <c r="F2939" s="2"/>
      <c r="G2939" s="2"/>
      <c r="H2939" s="2"/>
      <c r="I2939" s="8"/>
    </row>
    <row r="2940" spans="3:9" x14ac:dyDescent="0.25">
      <c r="C2940" s="3"/>
      <c r="D2940" s="6"/>
      <c r="E2940" s="2"/>
      <c r="F2940" s="2"/>
      <c r="G2940" s="2"/>
      <c r="H2940" s="2"/>
      <c r="I2940" s="8"/>
    </row>
    <row r="2941" spans="3:9" x14ac:dyDescent="0.25">
      <c r="C2941" s="3"/>
      <c r="D2941" s="6"/>
      <c r="E2941" s="2"/>
      <c r="F2941" s="2"/>
      <c r="G2941" s="2"/>
      <c r="H2941" s="2"/>
      <c r="I2941" s="8"/>
    </row>
    <row r="2942" spans="3:9" x14ac:dyDescent="0.25">
      <c r="C2942" s="3"/>
      <c r="D2942" s="6"/>
      <c r="E2942" s="2"/>
      <c r="F2942" s="2"/>
      <c r="G2942" s="2"/>
      <c r="H2942" s="2"/>
      <c r="I2942" s="8"/>
    </row>
    <row r="2943" spans="3:9" x14ac:dyDescent="0.25">
      <c r="C2943" s="3"/>
      <c r="D2943" s="6"/>
      <c r="E2943" s="2"/>
      <c r="F2943" s="2"/>
      <c r="G2943" s="2"/>
      <c r="H2943" s="2"/>
      <c r="I2943" s="8"/>
    </row>
    <row r="2944" spans="3:9" x14ac:dyDescent="0.25">
      <c r="C2944" s="3"/>
      <c r="D2944" s="6"/>
      <c r="E2944" s="2"/>
      <c r="F2944" s="2"/>
      <c r="G2944" s="2"/>
      <c r="H2944" s="2"/>
      <c r="I2944" s="8"/>
    </row>
    <row r="2945" spans="3:9" x14ac:dyDescent="0.25">
      <c r="C2945" s="3"/>
      <c r="D2945" s="6"/>
      <c r="E2945" s="2"/>
      <c r="F2945" s="2"/>
      <c r="G2945" s="2"/>
      <c r="H2945" s="2"/>
      <c r="I2945" s="8"/>
    </row>
    <row r="2946" spans="3:9" x14ac:dyDescent="0.25">
      <c r="C2946" s="3"/>
      <c r="D2946" s="6"/>
      <c r="E2946" s="2"/>
      <c r="F2946" s="2"/>
      <c r="G2946" s="2"/>
      <c r="H2946" s="2"/>
      <c r="I2946" s="8"/>
    </row>
    <row r="2947" spans="3:9" x14ac:dyDescent="0.25">
      <c r="C2947" s="3"/>
      <c r="D2947" s="6"/>
      <c r="E2947" s="2"/>
      <c r="F2947" s="2"/>
      <c r="G2947" s="2"/>
      <c r="H2947" s="2"/>
      <c r="I2947" s="8"/>
    </row>
    <row r="2948" spans="3:9" x14ac:dyDescent="0.25">
      <c r="C2948" s="3"/>
      <c r="D2948" s="6"/>
      <c r="E2948" s="2"/>
      <c r="F2948" s="2"/>
      <c r="G2948" s="2"/>
      <c r="H2948" s="2"/>
      <c r="I2948" s="8"/>
    </row>
    <row r="2949" spans="3:9" x14ac:dyDescent="0.25">
      <c r="C2949" s="3"/>
      <c r="D2949" s="6"/>
      <c r="E2949" s="2"/>
      <c r="F2949" s="2"/>
      <c r="G2949" s="2"/>
      <c r="H2949" s="2"/>
      <c r="I2949" s="8"/>
    </row>
    <row r="2950" spans="3:9" x14ac:dyDescent="0.25">
      <c r="C2950" s="3"/>
      <c r="D2950" s="6"/>
      <c r="E2950" s="2"/>
      <c r="F2950" s="2"/>
      <c r="G2950" s="2"/>
      <c r="H2950" s="2"/>
      <c r="I2950" s="8"/>
    </row>
    <row r="2951" spans="3:9" x14ac:dyDescent="0.25">
      <c r="C2951" s="3"/>
      <c r="D2951" s="6"/>
      <c r="E2951" s="2"/>
      <c r="F2951" s="2"/>
      <c r="G2951" s="2"/>
      <c r="H2951" s="2"/>
      <c r="I2951" s="8"/>
    </row>
    <row r="2952" spans="3:9" x14ac:dyDescent="0.25">
      <c r="C2952" s="3"/>
      <c r="D2952" s="6"/>
      <c r="E2952" s="2"/>
      <c r="F2952" s="2"/>
      <c r="G2952" s="2"/>
      <c r="H2952" s="2"/>
      <c r="I2952" s="8"/>
    </row>
    <row r="2953" spans="3:9" x14ac:dyDescent="0.25">
      <c r="C2953" s="3"/>
      <c r="D2953" s="6"/>
      <c r="E2953" s="2"/>
      <c r="F2953" s="2"/>
      <c r="G2953" s="2"/>
      <c r="H2953" s="2"/>
      <c r="I2953" s="8"/>
    </row>
    <row r="2954" spans="3:9" x14ac:dyDescent="0.25">
      <c r="C2954" s="3"/>
      <c r="D2954" s="6"/>
      <c r="E2954" s="2"/>
      <c r="F2954" s="2"/>
      <c r="G2954" s="2"/>
      <c r="H2954" s="2"/>
      <c r="I2954" s="8"/>
    </row>
    <row r="2955" spans="3:9" x14ac:dyDescent="0.25">
      <c r="C2955" s="3"/>
      <c r="D2955" s="6"/>
      <c r="E2955" s="2"/>
      <c r="F2955" s="2"/>
      <c r="G2955" s="2"/>
      <c r="H2955" s="2"/>
      <c r="I2955" s="8"/>
    </row>
    <row r="2956" spans="3:9" x14ac:dyDescent="0.25">
      <c r="C2956" s="3"/>
      <c r="D2956" s="6"/>
      <c r="E2956" s="2"/>
      <c r="F2956" s="2"/>
      <c r="G2956" s="2"/>
      <c r="H2956" s="2"/>
      <c r="I2956" s="8"/>
    </row>
    <row r="2957" spans="3:9" x14ac:dyDescent="0.25">
      <c r="C2957" s="3"/>
      <c r="D2957" s="6"/>
      <c r="E2957" s="2"/>
      <c r="F2957" s="2"/>
      <c r="G2957" s="2"/>
      <c r="H2957" s="2"/>
      <c r="I2957" s="8"/>
    </row>
    <row r="2958" spans="3:9" x14ac:dyDescent="0.25">
      <c r="C2958" s="3"/>
      <c r="D2958" s="6"/>
      <c r="E2958" s="2"/>
      <c r="F2958" s="2"/>
      <c r="G2958" s="2"/>
      <c r="H2958" s="2"/>
      <c r="I2958" s="8"/>
    </row>
    <row r="2959" spans="3:9" x14ac:dyDescent="0.25">
      <c r="C2959" s="3"/>
      <c r="D2959" s="6"/>
      <c r="E2959" s="2"/>
      <c r="F2959" s="2"/>
      <c r="G2959" s="2"/>
      <c r="H2959" s="2"/>
      <c r="I2959" s="8"/>
    </row>
    <row r="2960" spans="3:9" x14ac:dyDescent="0.25">
      <c r="C2960" s="3"/>
      <c r="D2960" s="6"/>
      <c r="E2960" s="2"/>
      <c r="F2960" s="2"/>
      <c r="G2960" s="2"/>
      <c r="H2960" s="2"/>
      <c r="I2960" s="8"/>
    </row>
    <row r="2961" spans="3:9" x14ac:dyDescent="0.25">
      <c r="C2961" s="3"/>
      <c r="D2961" s="6"/>
      <c r="E2961" s="2"/>
      <c r="F2961" s="2"/>
      <c r="G2961" s="2"/>
      <c r="H2961" s="2"/>
      <c r="I2961" s="8"/>
    </row>
    <row r="2962" spans="3:9" x14ac:dyDescent="0.25">
      <c r="C2962" s="3"/>
      <c r="D2962" s="6"/>
      <c r="E2962" s="2"/>
      <c r="F2962" s="2"/>
      <c r="G2962" s="2"/>
      <c r="H2962" s="2"/>
      <c r="I2962" s="8"/>
    </row>
    <row r="2963" spans="3:9" x14ac:dyDescent="0.25">
      <c r="C2963" s="3"/>
      <c r="D2963" s="6"/>
      <c r="E2963" s="2"/>
      <c r="F2963" s="2"/>
      <c r="G2963" s="2"/>
      <c r="H2963" s="2"/>
      <c r="I2963" s="8"/>
    </row>
    <row r="2964" spans="3:9" x14ac:dyDescent="0.25">
      <c r="C2964" s="3"/>
      <c r="D2964" s="6"/>
      <c r="E2964" s="2"/>
      <c r="F2964" s="2"/>
      <c r="G2964" s="2"/>
      <c r="H2964" s="2"/>
      <c r="I2964" s="8"/>
    </row>
    <row r="2965" spans="3:9" x14ac:dyDescent="0.25">
      <c r="C2965" s="3"/>
      <c r="D2965" s="6"/>
      <c r="E2965" s="2"/>
      <c r="F2965" s="2"/>
      <c r="G2965" s="2"/>
      <c r="H2965" s="2"/>
      <c r="I2965" s="8"/>
    </row>
    <row r="2966" spans="3:9" x14ac:dyDescent="0.25">
      <c r="C2966" s="3"/>
      <c r="D2966" s="6"/>
      <c r="E2966" s="2"/>
      <c r="F2966" s="2"/>
      <c r="G2966" s="2"/>
      <c r="H2966" s="2"/>
      <c r="I2966" s="8"/>
    </row>
    <row r="2967" spans="3:9" x14ac:dyDescent="0.25">
      <c r="C2967" s="3"/>
      <c r="D2967" s="6"/>
      <c r="E2967" s="2"/>
      <c r="F2967" s="2"/>
      <c r="G2967" s="2"/>
      <c r="H2967" s="2"/>
      <c r="I2967" s="8"/>
    </row>
    <row r="2968" spans="3:9" x14ac:dyDescent="0.25">
      <c r="C2968" s="3"/>
      <c r="D2968" s="6"/>
      <c r="E2968" s="2"/>
      <c r="F2968" s="2"/>
      <c r="G2968" s="2"/>
      <c r="H2968" s="2"/>
      <c r="I2968" s="8"/>
    </row>
    <row r="2969" spans="3:9" x14ac:dyDescent="0.25">
      <c r="C2969" s="3"/>
      <c r="D2969" s="6"/>
      <c r="E2969" s="2"/>
      <c r="F2969" s="2"/>
      <c r="G2969" s="2"/>
      <c r="H2969" s="2"/>
      <c r="I2969" s="8"/>
    </row>
    <row r="2970" spans="3:9" x14ac:dyDescent="0.25">
      <c r="C2970" s="3"/>
      <c r="D2970" s="6"/>
      <c r="E2970" s="2"/>
      <c r="F2970" s="2"/>
      <c r="G2970" s="2"/>
      <c r="H2970" s="2"/>
      <c r="I2970" s="8"/>
    </row>
    <row r="2971" spans="3:9" x14ac:dyDescent="0.25">
      <c r="C2971" s="3"/>
      <c r="D2971" s="6"/>
      <c r="E2971" s="2"/>
      <c r="F2971" s="2"/>
      <c r="G2971" s="2"/>
      <c r="H2971" s="2"/>
      <c r="I2971" s="8"/>
    </row>
    <row r="2972" spans="3:9" x14ac:dyDescent="0.25">
      <c r="C2972" s="3"/>
      <c r="D2972" s="6"/>
      <c r="E2972" s="2"/>
      <c r="F2972" s="2"/>
      <c r="G2972" s="2"/>
      <c r="H2972" s="2"/>
      <c r="I2972" s="8"/>
    </row>
    <row r="2973" spans="3:9" x14ac:dyDescent="0.25">
      <c r="C2973" s="3"/>
      <c r="D2973" s="6"/>
      <c r="E2973" s="2"/>
      <c r="F2973" s="2"/>
      <c r="G2973" s="2"/>
      <c r="H2973" s="2"/>
      <c r="I2973" s="8"/>
    </row>
    <row r="2974" spans="3:9" x14ac:dyDescent="0.25">
      <c r="C2974" s="3"/>
      <c r="D2974" s="6"/>
      <c r="E2974" s="2"/>
      <c r="F2974" s="2"/>
      <c r="G2974" s="2"/>
      <c r="H2974" s="2"/>
      <c r="I2974" s="8"/>
    </row>
    <row r="2975" spans="3:9" x14ac:dyDescent="0.25">
      <c r="C2975" s="3"/>
      <c r="D2975" s="6"/>
      <c r="E2975" s="2"/>
      <c r="F2975" s="2"/>
      <c r="G2975" s="2"/>
      <c r="H2975" s="2"/>
      <c r="I2975" s="8"/>
    </row>
    <row r="2976" spans="3:9" x14ac:dyDescent="0.25">
      <c r="C2976" s="3"/>
      <c r="D2976" s="6"/>
      <c r="E2976" s="2"/>
      <c r="F2976" s="2"/>
      <c r="G2976" s="2"/>
      <c r="H2976" s="2"/>
      <c r="I2976" s="8"/>
    </row>
    <row r="2977" spans="3:9" x14ac:dyDescent="0.25">
      <c r="C2977" s="3"/>
      <c r="D2977" s="6"/>
      <c r="E2977" s="2"/>
      <c r="F2977" s="2"/>
      <c r="G2977" s="2"/>
      <c r="H2977" s="2"/>
      <c r="I2977" s="8"/>
    </row>
    <row r="2978" spans="3:9" x14ac:dyDescent="0.25">
      <c r="C2978" s="3"/>
      <c r="D2978" s="6"/>
      <c r="E2978" s="2"/>
      <c r="F2978" s="2"/>
      <c r="G2978" s="2"/>
      <c r="H2978" s="2"/>
      <c r="I2978" s="8"/>
    </row>
    <row r="2979" spans="3:9" x14ac:dyDescent="0.25">
      <c r="C2979" s="3"/>
      <c r="D2979" s="6"/>
      <c r="E2979" s="2"/>
      <c r="F2979" s="2"/>
      <c r="G2979" s="2"/>
      <c r="H2979" s="2"/>
      <c r="I2979" s="8"/>
    </row>
    <row r="2980" spans="3:9" x14ac:dyDescent="0.25">
      <c r="C2980" s="3"/>
      <c r="D2980" s="6"/>
      <c r="E2980" s="2"/>
      <c r="F2980" s="2"/>
      <c r="G2980" s="2"/>
      <c r="H2980" s="2"/>
      <c r="I2980" s="8"/>
    </row>
    <row r="2981" spans="3:9" x14ac:dyDescent="0.25">
      <c r="C2981" s="3"/>
      <c r="D2981" s="6"/>
      <c r="E2981" s="2"/>
      <c r="F2981" s="2"/>
      <c r="G2981" s="2"/>
      <c r="H2981" s="2"/>
      <c r="I2981" s="8"/>
    </row>
    <row r="2982" spans="3:9" x14ac:dyDescent="0.25">
      <c r="C2982" s="3"/>
      <c r="D2982" s="6"/>
      <c r="E2982" s="2"/>
      <c r="F2982" s="2"/>
      <c r="G2982" s="2"/>
      <c r="H2982" s="2"/>
      <c r="I2982" s="8"/>
    </row>
    <row r="2983" spans="3:9" x14ac:dyDescent="0.25">
      <c r="C2983" s="3"/>
      <c r="D2983" s="6"/>
      <c r="E2983" s="2"/>
      <c r="F2983" s="2"/>
      <c r="G2983" s="2"/>
      <c r="H2983" s="2"/>
      <c r="I2983" s="8"/>
    </row>
    <row r="2984" spans="3:9" x14ac:dyDescent="0.25">
      <c r="C2984" s="3"/>
      <c r="D2984" s="6"/>
      <c r="E2984" s="2"/>
      <c r="F2984" s="2"/>
      <c r="G2984" s="2"/>
      <c r="H2984" s="2"/>
      <c r="I2984" s="8"/>
    </row>
    <row r="2985" spans="3:9" x14ac:dyDescent="0.25">
      <c r="C2985" s="3"/>
      <c r="D2985" s="6"/>
      <c r="E2985" s="2"/>
      <c r="F2985" s="2"/>
      <c r="G2985" s="2"/>
      <c r="H2985" s="2"/>
      <c r="I2985" s="8"/>
    </row>
    <row r="2986" spans="3:9" x14ac:dyDescent="0.25">
      <c r="C2986" s="3"/>
      <c r="D2986" s="6"/>
      <c r="E2986" s="2"/>
      <c r="F2986" s="2"/>
      <c r="G2986" s="2"/>
      <c r="H2986" s="2"/>
      <c r="I2986" s="8"/>
    </row>
    <row r="2987" spans="3:9" x14ac:dyDescent="0.25">
      <c r="C2987" s="3"/>
      <c r="D2987" s="6"/>
      <c r="E2987" s="2"/>
      <c r="F2987" s="2"/>
      <c r="G2987" s="2"/>
      <c r="H2987" s="2"/>
      <c r="I2987" s="8"/>
    </row>
    <row r="2988" spans="3:9" x14ac:dyDescent="0.25">
      <c r="C2988" s="3"/>
      <c r="D2988" s="6"/>
      <c r="E2988" s="2"/>
      <c r="F2988" s="2"/>
      <c r="G2988" s="2"/>
      <c r="H2988" s="2"/>
      <c r="I2988" s="8"/>
    </row>
    <row r="2989" spans="3:9" x14ac:dyDescent="0.25">
      <c r="C2989" s="3"/>
      <c r="D2989" s="6"/>
      <c r="E2989" s="2"/>
      <c r="F2989" s="2"/>
      <c r="G2989" s="2"/>
      <c r="H2989" s="2"/>
      <c r="I2989" s="8"/>
    </row>
    <row r="2990" spans="3:9" x14ac:dyDescent="0.25">
      <c r="C2990" s="3"/>
      <c r="D2990" s="6"/>
      <c r="E2990" s="2"/>
      <c r="F2990" s="2"/>
      <c r="G2990" s="2"/>
      <c r="H2990" s="2"/>
      <c r="I2990" s="8"/>
    </row>
    <row r="2991" spans="3:9" x14ac:dyDescent="0.25">
      <c r="C2991" s="3"/>
      <c r="D2991" s="6"/>
      <c r="E2991" s="2"/>
      <c r="F2991" s="2"/>
      <c r="G2991" s="2"/>
      <c r="H2991" s="2"/>
      <c r="I2991" s="8"/>
    </row>
    <row r="2992" spans="3:9" x14ac:dyDescent="0.25">
      <c r="C2992" s="3"/>
      <c r="D2992" s="6"/>
      <c r="E2992" s="2"/>
      <c r="F2992" s="2"/>
      <c r="G2992" s="2"/>
      <c r="H2992" s="2"/>
      <c r="I2992" s="8"/>
    </row>
    <row r="2993" spans="3:9" x14ac:dyDescent="0.25">
      <c r="C2993" s="3"/>
      <c r="D2993" s="6"/>
      <c r="E2993" s="2"/>
      <c r="F2993" s="2"/>
      <c r="G2993" s="2"/>
      <c r="H2993" s="2"/>
      <c r="I2993" s="8"/>
    </row>
    <row r="2994" spans="3:9" x14ac:dyDescent="0.25">
      <c r="C2994" s="3"/>
      <c r="D2994" s="6"/>
      <c r="E2994" s="2"/>
      <c r="F2994" s="2"/>
      <c r="G2994" s="2"/>
      <c r="H2994" s="2"/>
      <c r="I2994" s="8"/>
    </row>
    <row r="2995" spans="3:9" x14ac:dyDescent="0.25">
      <c r="C2995" s="3"/>
      <c r="D2995" s="6"/>
      <c r="E2995" s="2"/>
      <c r="F2995" s="2"/>
      <c r="G2995" s="2"/>
      <c r="H2995" s="2"/>
      <c r="I2995" s="8"/>
    </row>
    <row r="2996" spans="3:9" x14ac:dyDescent="0.25">
      <c r="C2996" s="3"/>
      <c r="D2996" s="6"/>
      <c r="E2996" s="2"/>
      <c r="F2996" s="2"/>
      <c r="G2996" s="2"/>
      <c r="H2996" s="2"/>
      <c r="I2996" s="8"/>
    </row>
    <row r="2997" spans="3:9" x14ac:dyDescent="0.25">
      <c r="C2997" s="3"/>
      <c r="D2997" s="6"/>
      <c r="E2997" s="2"/>
      <c r="F2997" s="2"/>
      <c r="G2997" s="2"/>
      <c r="H2997" s="2"/>
      <c r="I2997" s="8"/>
    </row>
    <row r="2998" spans="3:9" x14ac:dyDescent="0.25">
      <c r="C2998" s="3"/>
      <c r="D2998" s="6"/>
      <c r="E2998" s="2"/>
      <c r="F2998" s="2"/>
      <c r="G2998" s="2"/>
      <c r="H2998" s="2"/>
      <c r="I2998" s="8"/>
    </row>
    <row r="2999" spans="3:9" x14ac:dyDescent="0.25">
      <c r="C2999" s="3"/>
      <c r="D2999" s="6"/>
      <c r="E2999" s="2"/>
      <c r="F2999" s="2"/>
      <c r="G2999" s="2"/>
      <c r="H2999" s="2"/>
      <c r="I2999" s="8"/>
    </row>
    <row r="3000" spans="3:9" x14ac:dyDescent="0.25">
      <c r="C3000" s="3"/>
      <c r="D3000" s="6"/>
      <c r="E3000" s="2"/>
      <c r="F3000" s="2"/>
      <c r="G3000" s="2"/>
      <c r="H3000" s="2"/>
      <c r="I3000" s="8"/>
    </row>
    <row r="3001" spans="3:9" x14ac:dyDescent="0.25">
      <c r="C3001" s="3"/>
      <c r="D3001" s="6"/>
      <c r="E3001" s="2"/>
      <c r="F3001" s="2"/>
      <c r="G3001" s="2"/>
      <c r="H3001" s="2"/>
      <c r="I3001" s="8"/>
    </row>
    <row r="3002" spans="3:9" x14ac:dyDescent="0.25">
      <c r="C3002" s="3"/>
      <c r="D3002" s="6"/>
      <c r="E3002" s="2"/>
      <c r="F3002" s="2"/>
      <c r="G3002" s="2"/>
      <c r="H3002" s="2"/>
      <c r="I3002" s="8"/>
    </row>
    <row r="3003" spans="3:9" x14ac:dyDescent="0.25">
      <c r="C3003" s="3"/>
      <c r="D3003" s="6"/>
      <c r="E3003" s="2"/>
      <c r="F3003" s="2"/>
      <c r="G3003" s="2"/>
      <c r="H3003" s="2"/>
      <c r="I3003" s="8"/>
    </row>
    <row r="3004" spans="3:9" x14ac:dyDescent="0.25">
      <c r="C3004" s="3"/>
      <c r="D3004" s="6"/>
      <c r="E3004" s="2"/>
      <c r="F3004" s="2"/>
      <c r="G3004" s="2"/>
      <c r="H3004" s="2"/>
      <c r="I3004" s="8"/>
    </row>
    <row r="3005" spans="3:9" x14ac:dyDescent="0.25">
      <c r="C3005" s="3"/>
      <c r="D3005" s="6"/>
      <c r="E3005" s="2"/>
      <c r="F3005" s="2"/>
      <c r="G3005" s="2"/>
      <c r="H3005" s="2"/>
      <c r="I3005" s="8"/>
    </row>
    <row r="3006" spans="3:9" x14ac:dyDescent="0.25">
      <c r="C3006" s="3"/>
      <c r="D3006" s="6"/>
      <c r="E3006" s="2"/>
      <c r="F3006" s="2"/>
      <c r="G3006" s="2"/>
      <c r="H3006" s="2"/>
      <c r="I3006" s="8"/>
    </row>
    <row r="3007" spans="3:9" x14ac:dyDescent="0.25">
      <c r="C3007" s="3"/>
      <c r="D3007" s="6"/>
      <c r="E3007" s="2"/>
      <c r="F3007" s="2"/>
      <c r="G3007" s="2"/>
      <c r="H3007" s="2"/>
      <c r="I3007" s="8"/>
    </row>
    <row r="3008" spans="3:9" x14ac:dyDescent="0.25">
      <c r="C3008" s="3"/>
      <c r="D3008" s="6"/>
      <c r="E3008" s="2"/>
      <c r="F3008" s="2"/>
      <c r="G3008" s="2"/>
      <c r="H3008" s="2"/>
      <c r="I3008" s="8"/>
    </row>
    <row r="3009" spans="3:9" x14ac:dyDescent="0.25">
      <c r="C3009" s="3"/>
      <c r="D3009" s="6"/>
      <c r="E3009" s="2"/>
      <c r="F3009" s="2"/>
      <c r="G3009" s="2"/>
      <c r="H3009" s="2"/>
      <c r="I3009" s="8"/>
    </row>
    <row r="3010" spans="3:9" x14ac:dyDescent="0.25">
      <c r="C3010" s="3"/>
      <c r="D3010" s="6"/>
      <c r="E3010" s="2"/>
      <c r="F3010" s="2"/>
      <c r="G3010" s="2"/>
      <c r="H3010" s="2"/>
      <c r="I3010" s="8"/>
    </row>
    <row r="3011" spans="3:9" x14ac:dyDescent="0.25">
      <c r="C3011" s="3"/>
      <c r="D3011" s="6"/>
      <c r="E3011" s="2"/>
      <c r="F3011" s="2"/>
      <c r="G3011" s="2"/>
      <c r="H3011" s="2"/>
      <c r="I3011" s="8"/>
    </row>
    <row r="3012" spans="3:9" x14ac:dyDescent="0.25">
      <c r="C3012" s="3"/>
      <c r="D3012" s="6"/>
      <c r="E3012" s="2"/>
      <c r="F3012" s="2"/>
      <c r="G3012" s="2"/>
      <c r="H3012" s="2"/>
      <c r="I3012" s="8"/>
    </row>
    <row r="3013" spans="3:9" x14ac:dyDescent="0.25">
      <c r="C3013" s="3"/>
      <c r="D3013" s="6"/>
      <c r="E3013" s="2"/>
      <c r="F3013" s="2"/>
      <c r="G3013" s="2"/>
      <c r="H3013" s="2"/>
      <c r="I3013" s="8"/>
    </row>
    <row r="3014" spans="3:9" x14ac:dyDescent="0.25">
      <c r="C3014" s="3"/>
      <c r="D3014" s="6"/>
      <c r="E3014" s="2"/>
      <c r="F3014" s="2"/>
      <c r="G3014" s="2"/>
      <c r="H3014" s="2"/>
      <c r="I3014" s="8"/>
    </row>
    <row r="3015" spans="3:9" x14ac:dyDescent="0.25">
      <c r="C3015" s="3"/>
      <c r="D3015" s="6"/>
      <c r="E3015" s="2"/>
      <c r="F3015" s="2"/>
      <c r="G3015" s="2"/>
      <c r="H3015" s="2"/>
      <c r="I3015" s="8"/>
    </row>
    <row r="3016" spans="3:9" x14ac:dyDescent="0.25">
      <c r="C3016" s="3"/>
      <c r="D3016" s="6"/>
      <c r="E3016" s="2"/>
      <c r="F3016" s="2"/>
      <c r="G3016" s="2"/>
      <c r="H3016" s="2"/>
      <c r="I3016" s="8"/>
    </row>
    <row r="3017" spans="3:9" x14ac:dyDescent="0.25">
      <c r="C3017" s="3"/>
      <c r="D3017" s="6"/>
      <c r="E3017" s="2"/>
      <c r="F3017" s="2"/>
      <c r="G3017" s="2"/>
      <c r="H3017" s="2"/>
      <c r="I3017" s="8"/>
    </row>
    <row r="3018" spans="3:9" x14ac:dyDescent="0.25">
      <c r="C3018" s="3"/>
      <c r="D3018" s="6"/>
      <c r="E3018" s="2"/>
      <c r="F3018" s="2"/>
      <c r="G3018" s="2"/>
      <c r="H3018" s="2"/>
      <c r="I3018" s="8"/>
    </row>
    <row r="3019" spans="3:9" x14ac:dyDescent="0.25">
      <c r="C3019" s="3"/>
      <c r="D3019" s="6"/>
      <c r="E3019" s="2"/>
      <c r="F3019" s="2"/>
      <c r="G3019" s="2"/>
      <c r="H3019" s="2"/>
      <c r="I3019" s="8"/>
    </row>
    <row r="3020" spans="3:9" x14ac:dyDescent="0.25">
      <c r="C3020" s="3"/>
      <c r="D3020" s="6"/>
      <c r="E3020" s="2"/>
      <c r="F3020" s="2"/>
      <c r="G3020" s="2"/>
      <c r="H3020" s="2"/>
      <c r="I3020" s="8"/>
    </row>
    <row r="3021" spans="3:9" x14ac:dyDescent="0.25">
      <c r="C3021" s="3"/>
      <c r="D3021" s="6"/>
      <c r="E3021" s="2"/>
      <c r="F3021" s="2"/>
      <c r="G3021" s="2"/>
      <c r="H3021" s="2"/>
      <c r="I3021" s="8"/>
    </row>
    <row r="3022" spans="3:9" x14ac:dyDescent="0.25">
      <c r="C3022" s="3"/>
      <c r="D3022" s="6"/>
      <c r="E3022" s="2"/>
      <c r="F3022" s="2"/>
      <c r="G3022" s="2"/>
      <c r="H3022" s="2"/>
      <c r="I3022" s="8"/>
    </row>
    <row r="3023" spans="3:9" x14ac:dyDescent="0.25">
      <c r="C3023" s="3"/>
      <c r="D3023" s="6"/>
      <c r="E3023" s="2"/>
      <c r="F3023" s="2"/>
      <c r="G3023" s="2"/>
      <c r="H3023" s="2"/>
      <c r="I3023" s="8"/>
    </row>
    <row r="3024" spans="3:9" x14ac:dyDescent="0.25">
      <c r="C3024" s="3"/>
      <c r="D3024" s="6"/>
      <c r="E3024" s="2"/>
      <c r="F3024" s="2"/>
      <c r="G3024" s="2"/>
      <c r="H3024" s="2"/>
      <c r="I3024" s="8"/>
    </row>
    <row r="3025" spans="3:9" x14ac:dyDescent="0.25">
      <c r="C3025" s="3"/>
      <c r="D3025" s="6"/>
      <c r="E3025" s="2"/>
      <c r="F3025" s="2"/>
      <c r="G3025" s="2"/>
      <c r="H3025" s="2"/>
      <c r="I3025" s="8"/>
    </row>
    <row r="3026" spans="3:9" x14ac:dyDescent="0.25">
      <c r="C3026" s="3"/>
      <c r="D3026" s="6"/>
      <c r="E3026" s="2"/>
      <c r="F3026" s="2"/>
      <c r="G3026" s="2"/>
      <c r="H3026" s="2"/>
      <c r="I3026" s="8"/>
    </row>
    <row r="3027" spans="3:9" x14ac:dyDescent="0.25">
      <c r="C3027" s="3"/>
      <c r="D3027" s="6"/>
      <c r="E3027" s="2"/>
      <c r="F3027" s="2"/>
      <c r="G3027" s="2"/>
      <c r="H3027" s="2"/>
      <c r="I3027" s="8"/>
    </row>
    <row r="3028" spans="3:9" x14ac:dyDescent="0.25">
      <c r="C3028" s="3"/>
      <c r="D3028" s="6"/>
      <c r="E3028" s="2"/>
      <c r="F3028" s="2"/>
      <c r="G3028" s="2"/>
      <c r="H3028" s="2"/>
      <c r="I3028" s="8"/>
    </row>
    <row r="3029" spans="3:9" x14ac:dyDescent="0.25">
      <c r="C3029" s="3"/>
      <c r="D3029" s="6"/>
      <c r="E3029" s="2"/>
      <c r="F3029" s="2"/>
      <c r="G3029" s="2"/>
      <c r="H3029" s="2"/>
      <c r="I3029" s="8"/>
    </row>
    <row r="3030" spans="3:9" x14ac:dyDescent="0.25">
      <c r="C3030" s="3"/>
      <c r="D3030" s="6"/>
      <c r="E3030" s="2"/>
      <c r="F3030" s="2"/>
      <c r="G3030" s="2"/>
      <c r="H3030" s="2"/>
      <c r="I3030" s="8"/>
    </row>
    <row r="3031" spans="3:9" x14ac:dyDescent="0.25">
      <c r="C3031" s="3"/>
      <c r="D3031" s="6"/>
      <c r="E3031" s="2"/>
      <c r="F3031" s="2"/>
      <c r="G3031" s="2"/>
      <c r="H3031" s="2"/>
      <c r="I3031" s="8"/>
    </row>
    <row r="3032" spans="3:9" x14ac:dyDescent="0.25">
      <c r="C3032" s="3"/>
      <c r="D3032" s="6"/>
      <c r="E3032" s="2"/>
      <c r="F3032" s="2"/>
      <c r="G3032" s="2"/>
      <c r="H3032" s="2"/>
      <c r="I3032" s="8"/>
    </row>
    <row r="3033" spans="3:9" x14ac:dyDescent="0.25">
      <c r="C3033" s="3"/>
      <c r="D3033" s="6"/>
      <c r="E3033" s="2"/>
      <c r="F3033" s="2"/>
      <c r="G3033" s="2"/>
      <c r="H3033" s="2"/>
      <c r="I3033" s="8"/>
    </row>
    <row r="3034" spans="3:9" x14ac:dyDescent="0.25">
      <c r="C3034" s="3"/>
      <c r="D3034" s="6"/>
      <c r="E3034" s="2"/>
      <c r="F3034" s="2"/>
      <c r="G3034" s="2"/>
      <c r="H3034" s="2"/>
      <c r="I3034" s="8"/>
    </row>
    <row r="3035" spans="3:9" x14ac:dyDescent="0.25">
      <c r="C3035" s="3"/>
      <c r="D3035" s="6"/>
      <c r="E3035" s="2"/>
      <c r="F3035" s="2"/>
      <c r="G3035" s="2"/>
      <c r="H3035" s="2"/>
      <c r="I3035" s="8"/>
    </row>
    <row r="3036" spans="3:9" x14ac:dyDescent="0.25">
      <c r="C3036" s="3"/>
      <c r="D3036" s="6"/>
      <c r="E3036" s="2"/>
      <c r="F3036" s="2"/>
      <c r="G3036" s="2"/>
      <c r="H3036" s="2"/>
      <c r="I3036" s="8"/>
    </row>
    <row r="3037" spans="3:9" x14ac:dyDescent="0.25">
      <c r="C3037" s="3"/>
      <c r="D3037" s="6"/>
      <c r="E3037" s="2"/>
      <c r="F3037" s="2"/>
      <c r="G3037" s="2"/>
      <c r="H3037" s="2"/>
      <c r="I3037" s="8"/>
    </row>
    <row r="3038" spans="3:9" x14ac:dyDescent="0.25">
      <c r="C3038" s="3"/>
      <c r="D3038" s="6"/>
      <c r="E3038" s="2"/>
      <c r="F3038" s="2"/>
      <c r="G3038" s="2"/>
      <c r="H3038" s="2"/>
      <c r="I3038" s="8"/>
    </row>
    <row r="3039" spans="3:9" x14ac:dyDescent="0.25">
      <c r="C3039" s="3"/>
      <c r="D3039" s="6"/>
      <c r="E3039" s="2"/>
      <c r="F3039" s="2"/>
      <c r="G3039" s="2"/>
      <c r="H3039" s="2"/>
      <c r="I3039" s="8"/>
    </row>
    <row r="3040" spans="3:9" x14ac:dyDescent="0.25">
      <c r="C3040" s="3"/>
      <c r="D3040" s="6"/>
      <c r="E3040" s="2"/>
      <c r="F3040" s="2"/>
      <c r="G3040" s="2"/>
      <c r="H3040" s="2"/>
      <c r="I3040" s="8"/>
    </row>
    <row r="3041" spans="3:9" x14ac:dyDescent="0.25">
      <c r="C3041" s="3"/>
      <c r="D3041" s="6"/>
      <c r="E3041" s="2"/>
      <c r="F3041" s="2"/>
      <c r="G3041" s="2"/>
      <c r="H3041" s="2"/>
      <c r="I3041" s="8"/>
    </row>
    <row r="3042" spans="3:9" x14ac:dyDescent="0.25">
      <c r="C3042" s="3"/>
      <c r="D3042" s="6"/>
      <c r="E3042" s="2"/>
      <c r="F3042" s="2"/>
      <c r="G3042" s="2"/>
      <c r="H3042" s="2"/>
      <c r="I3042" s="8"/>
    </row>
    <row r="3043" spans="3:9" x14ac:dyDescent="0.25">
      <c r="C3043" s="3"/>
      <c r="D3043" s="6"/>
      <c r="E3043" s="2"/>
      <c r="F3043" s="2"/>
      <c r="G3043" s="2"/>
      <c r="H3043" s="2"/>
      <c r="I3043" s="8"/>
    </row>
    <row r="3044" spans="3:9" x14ac:dyDescent="0.25">
      <c r="C3044" s="3"/>
      <c r="D3044" s="6"/>
      <c r="E3044" s="2"/>
      <c r="F3044" s="2"/>
      <c r="G3044" s="2"/>
      <c r="H3044" s="2"/>
      <c r="I3044" s="8"/>
    </row>
    <row r="3045" spans="3:9" x14ac:dyDescent="0.25">
      <c r="C3045" s="3"/>
      <c r="D3045" s="6"/>
      <c r="E3045" s="2"/>
      <c r="F3045" s="2"/>
      <c r="G3045" s="2"/>
      <c r="H3045" s="2"/>
      <c r="I3045" s="8"/>
    </row>
    <row r="3046" spans="3:9" x14ac:dyDescent="0.25">
      <c r="C3046" s="3"/>
      <c r="D3046" s="6"/>
      <c r="E3046" s="2"/>
      <c r="F3046" s="2"/>
      <c r="G3046" s="2"/>
      <c r="H3046" s="2"/>
      <c r="I3046" s="8"/>
    </row>
    <row r="3047" spans="3:9" x14ac:dyDescent="0.25">
      <c r="C3047" s="3"/>
      <c r="D3047" s="6"/>
      <c r="E3047" s="2"/>
      <c r="F3047" s="2"/>
      <c r="G3047" s="2"/>
      <c r="H3047" s="2"/>
      <c r="I3047" s="8"/>
    </row>
    <row r="3048" spans="3:9" x14ac:dyDescent="0.25">
      <c r="C3048" s="3"/>
      <c r="D3048" s="6"/>
      <c r="E3048" s="2"/>
      <c r="F3048" s="2"/>
      <c r="G3048" s="2"/>
      <c r="H3048" s="2"/>
      <c r="I3048" s="8"/>
    </row>
    <row r="3049" spans="3:9" x14ac:dyDescent="0.25">
      <c r="C3049" s="3"/>
      <c r="D3049" s="6"/>
      <c r="E3049" s="2"/>
      <c r="F3049" s="2"/>
      <c r="G3049" s="2"/>
      <c r="H3049" s="2"/>
      <c r="I3049" s="8"/>
    </row>
    <row r="3050" spans="3:9" x14ac:dyDescent="0.25">
      <c r="C3050" s="3"/>
      <c r="D3050" s="6"/>
      <c r="E3050" s="2"/>
      <c r="F3050" s="2"/>
      <c r="G3050" s="2"/>
      <c r="H3050" s="2"/>
      <c r="I3050" s="8"/>
    </row>
    <row r="3051" spans="3:9" x14ac:dyDescent="0.25">
      <c r="C3051" s="3"/>
      <c r="D3051" s="6"/>
      <c r="E3051" s="2"/>
      <c r="F3051" s="2"/>
      <c r="G3051" s="2"/>
      <c r="H3051" s="2"/>
      <c r="I3051" s="8"/>
    </row>
    <row r="3052" spans="3:9" x14ac:dyDescent="0.25">
      <c r="C3052" s="3"/>
      <c r="D3052" s="6"/>
      <c r="E3052" s="2"/>
      <c r="F3052" s="2"/>
      <c r="G3052" s="2"/>
      <c r="H3052" s="2"/>
      <c r="I3052" s="8"/>
    </row>
    <row r="3053" spans="3:9" x14ac:dyDescent="0.25">
      <c r="C3053" s="3"/>
      <c r="D3053" s="6"/>
      <c r="E3053" s="2"/>
      <c r="F3053" s="2"/>
      <c r="G3053" s="2"/>
      <c r="H3053" s="2"/>
      <c r="I3053" s="8"/>
    </row>
    <row r="3054" spans="3:9" x14ac:dyDescent="0.25">
      <c r="C3054" s="3"/>
      <c r="D3054" s="6"/>
      <c r="E3054" s="2"/>
      <c r="F3054" s="2"/>
      <c r="G3054" s="2"/>
      <c r="H3054" s="2"/>
      <c r="I3054" s="8"/>
    </row>
    <row r="3055" spans="3:9" x14ac:dyDescent="0.25">
      <c r="C3055" s="3"/>
      <c r="D3055" s="6"/>
      <c r="E3055" s="2"/>
      <c r="F3055" s="2"/>
      <c r="G3055" s="2"/>
      <c r="H3055" s="2"/>
      <c r="I3055" s="8"/>
    </row>
    <row r="3056" spans="3:9" x14ac:dyDescent="0.25">
      <c r="C3056" s="3"/>
      <c r="D3056" s="6"/>
      <c r="E3056" s="2"/>
      <c r="F3056" s="2"/>
      <c r="G3056" s="2"/>
      <c r="H3056" s="2"/>
      <c r="I3056" s="8"/>
    </row>
    <row r="3057" spans="3:9" x14ac:dyDescent="0.25">
      <c r="C3057" s="3"/>
      <c r="D3057" s="6"/>
      <c r="E3057" s="2"/>
      <c r="F3057" s="2"/>
      <c r="G3057" s="2"/>
      <c r="H3057" s="2"/>
      <c r="I3057" s="8"/>
    </row>
    <row r="3058" spans="3:9" x14ac:dyDescent="0.25">
      <c r="C3058" s="3"/>
      <c r="D3058" s="6"/>
      <c r="E3058" s="2"/>
      <c r="F3058" s="2"/>
      <c r="G3058" s="2"/>
      <c r="H3058" s="2"/>
      <c r="I3058" s="8"/>
    </row>
    <row r="3059" spans="3:9" x14ac:dyDescent="0.25">
      <c r="C3059" s="3"/>
      <c r="D3059" s="6"/>
      <c r="E3059" s="2"/>
      <c r="F3059" s="2"/>
      <c r="G3059" s="2"/>
      <c r="H3059" s="2"/>
      <c r="I3059" s="8"/>
    </row>
    <row r="3060" spans="3:9" x14ac:dyDescent="0.25">
      <c r="C3060" s="3"/>
      <c r="D3060" s="6"/>
      <c r="E3060" s="2"/>
      <c r="F3060" s="2"/>
      <c r="G3060" s="2"/>
      <c r="H3060" s="2"/>
      <c r="I3060" s="8"/>
    </row>
    <row r="3061" spans="3:9" x14ac:dyDescent="0.25">
      <c r="C3061" s="3"/>
      <c r="D3061" s="6"/>
      <c r="E3061" s="2"/>
      <c r="F3061" s="2"/>
      <c r="G3061" s="2"/>
      <c r="H3061" s="2"/>
      <c r="I3061" s="8"/>
    </row>
    <row r="3062" spans="3:9" x14ac:dyDescent="0.25">
      <c r="C3062" s="3"/>
      <c r="D3062" s="6"/>
      <c r="E3062" s="2"/>
      <c r="F3062" s="2"/>
      <c r="G3062" s="2"/>
      <c r="H3062" s="2"/>
      <c r="I3062" s="8"/>
    </row>
    <row r="3063" spans="3:9" x14ac:dyDescent="0.25">
      <c r="C3063" s="3"/>
      <c r="D3063" s="6"/>
      <c r="E3063" s="2"/>
      <c r="F3063" s="2"/>
      <c r="G3063" s="2"/>
      <c r="H3063" s="2"/>
      <c r="I3063" s="8"/>
    </row>
    <row r="3064" spans="3:9" x14ac:dyDescent="0.25">
      <c r="C3064" s="3"/>
      <c r="D3064" s="6"/>
      <c r="E3064" s="2"/>
      <c r="F3064" s="2"/>
      <c r="G3064" s="2"/>
      <c r="H3064" s="2"/>
      <c r="I3064" s="8"/>
    </row>
    <row r="3065" spans="3:9" x14ac:dyDescent="0.25">
      <c r="C3065" s="3"/>
      <c r="D3065" s="6"/>
      <c r="E3065" s="2"/>
      <c r="F3065" s="2"/>
      <c r="G3065" s="2"/>
      <c r="H3065" s="2"/>
      <c r="I3065" s="8"/>
    </row>
    <row r="3066" spans="3:9" x14ac:dyDescent="0.25">
      <c r="C3066" s="3"/>
      <c r="D3066" s="6"/>
      <c r="E3066" s="2"/>
      <c r="F3066" s="2"/>
      <c r="G3066" s="2"/>
      <c r="H3066" s="2"/>
      <c r="I3066" s="8"/>
    </row>
    <row r="3067" spans="3:9" x14ac:dyDescent="0.25">
      <c r="C3067" s="3"/>
      <c r="D3067" s="6"/>
      <c r="E3067" s="2"/>
      <c r="F3067" s="2"/>
      <c r="G3067" s="2"/>
      <c r="H3067" s="2"/>
      <c r="I3067" s="8"/>
    </row>
    <row r="3068" spans="3:9" x14ac:dyDescent="0.25">
      <c r="C3068" s="3"/>
      <c r="D3068" s="6"/>
      <c r="E3068" s="2"/>
      <c r="F3068" s="2"/>
      <c r="G3068" s="2"/>
      <c r="H3068" s="2"/>
      <c r="I3068" s="8"/>
    </row>
    <row r="3069" spans="3:9" x14ac:dyDescent="0.25">
      <c r="C3069" s="3"/>
      <c r="D3069" s="6"/>
      <c r="E3069" s="2"/>
      <c r="F3069" s="2"/>
      <c r="G3069" s="2"/>
      <c r="H3069" s="2"/>
      <c r="I3069" s="8"/>
    </row>
    <row r="3070" spans="3:9" x14ac:dyDescent="0.25">
      <c r="C3070" s="3"/>
      <c r="D3070" s="6"/>
      <c r="E3070" s="2"/>
      <c r="F3070" s="2"/>
      <c r="G3070" s="2"/>
      <c r="H3070" s="2"/>
      <c r="I3070" s="8"/>
    </row>
    <row r="3071" spans="3:9" x14ac:dyDescent="0.25">
      <c r="C3071" s="3"/>
      <c r="D3071" s="6"/>
      <c r="E3071" s="2"/>
      <c r="F3071" s="2"/>
      <c r="G3071" s="2"/>
      <c r="H3071" s="2"/>
      <c r="I3071" s="8"/>
    </row>
    <row r="3072" spans="3:9" x14ac:dyDescent="0.25">
      <c r="C3072" s="3"/>
      <c r="D3072" s="6"/>
      <c r="E3072" s="2"/>
      <c r="F3072" s="2"/>
      <c r="G3072" s="2"/>
      <c r="H3072" s="2"/>
      <c r="I3072" s="8"/>
    </row>
    <row r="3073" spans="3:9" x14ac:dyDescent="0.25">
      <c r="C3073" s="3"/>
      <c r="D3073" s="6"/>
      <c r="E3073" s="2"/>
      <c r="F3073" s="2"/>
      <c r="G3073" s="2"/>
      <c r="H3073" s="2"/>
      <c r="I3073" s="8"/>
    </row>
    <row r="3074" spans="3:9" x14ac:dyDescent="0.25">
      <c r="C3074" s="3"/>
      <c r="D3074" s="6"/>
      <c r="E3074" s="2"/>
      <c r="F3074" s="2"/>
      <c r="G3074" s="2"/>
      <c r="H3074" s="2"/>
      <c r="I3074" s="8"/>
    </row>
    <row r="3075" spans="3:9" x14ac:dyDescent="0.25">
      <c r="C3075" s="3"/>
      <c r="D3075" s="6"/>
      <c r="E3075" s="2"/>
      <c r="F3075" s="2"/>
      <c r="G3075" s="2"/>
      <c r="H3075" s="2"/>
      <c r="I3075" s="8"/>
    </row>
    <row r="3076" spans="3:9" x14ac:dyDescent="0.25">
      <c r="C3076" s="3"/>
      <c r="D3076" s="6"/>
      <c r="E3076" s="2"/>
      <c r="F3076" s="2"/>
      <c r="G3076" s="2"/>
      <c r="H3076" s="2"/>
      <c r="I3076" s="8"/>
    </row>
    <row r="3077" spans="3:9" x14ac:dyDescent="0.25">
      <c r="C3077" s="3"/>
      <c r="D3077" s="6"/>
      <c r="E3077" s="2"/>
      <c r="F3077" s="2"/>
      <c r="G3077" s="2"/>
      <c r="H3077" s="2"/>
      <c r="I3077" s="8"/>
    </row>
    <row r="3078" spans="3:9" x14ac:dyDescent="0.25">
      <c r="C3078" s="3"/>
      <c r="D3078" s="6"/>
      <c r="E3078" s="2"/>
      <c r="F3078" s="2"/>
      <c r="G3078" s="2"/>
      <c r="H3078" s="2"/>
      <c r="I3078" s="8"/>
    </row>
    <row r="3079" spans="3:9" x14ac:dyDescent="0.25">
      <c r="C3079" s="3"/>
      <c r="D3079" s="6"/>
      <c r="E3079" s="2"/>
      <c r="F3079" s="2"/>
      <c r="G3079" s="2"/>
      <c r="H3079" s="2"/>
      <c r="I3079" s="8"/>
    </row>
    <row r="3080" spans="3:9" x14ac:dyDescent="0.25">
      <c r="C3080" s="3"/>
      <c r="D3080" s="6"/>
      <c r="E3080" s="2"/>
      <c r="F3080" s="2"/>
      <c r="G3080" s="2"/>
      <c r="H3080" s="2"/>
      <c r="I3080" s="8"/>
    </row>
    <row r="3081" spans="3:9" x14ac:dyDescent="0.25">
      <c r="C3081" s="3"/>
      <c r="D3081" s="6"/>
      <c r="E3081" s="2"/>
      <c r="F3081" s="2"/>
      <c r="G3081" s="2"/>
      <c r="H3081" s="2"/>
      <c r="I3081" s="8"/>
    </row>
    <row r="3082" spans="3:9" x14ac:dyDescent="0.25">
      <c r="C3082" s="3"/>
      <c r="D3082" s="6"/>
      <c r="E3082" s="2"/>
      <c r="F3082" s="2"/>
      <c r="G3082" s="2"/>
      <c r="H3082" s="2"/>
      <c r="I3082" s="8"/>
    </row>
    <row r="3083" spans="3:9" x14ac:dyDescent="0.25">
      <c r="C3083" s="3"/>
      <c r="D3083" s="6"/>
      <c r="E3083" s="2"/>
      <c r="F3083" s="2"/>
      <c r="G3083" s="2"/>
      <c r="H3083" s="2"/>
      <c r="I3083" s="8"/>
    </row>
    <row r="3084" spans="3:9" x14ac:dyDescent="0.25">
      <c r="C3084" s="3"/>
      <c r="D3084" s="6"/>
      <c r="E3084" s="2"/>
      <c r="F3084" s="2"/>
      <c r="G3084" s="2"/>
      <c r="H3084" s="2"/>
      <c r="I3084" s="8"/>
    </row>
    <row r="3085" spans="3:9" x14ac:dyDescent="0.25">
      <c r="C3085" s="3"/>
      <c r="D3085" s="6"/>
      <c r="E3085" s="2"/>
      <c r="F3085" s="2"/>
      <c r="G3085" s="2"/>
      <c r="H3085" s="2"/>
      <c r="I3085" s="8"/>
    </row>
    <row r="3086" spans="3:9" x14ac:dyDescent="0.25">
      <c r="C3086" s="3"/>
      <c r="D3086" s="6"/>
      <c r="E3086" s="2"/>
      <c r="F3086" s="2"/>
      <c r="G3086" s="2"/>
      <c r="H3086" s="2"/>
      <c r="I3086" s="8"/>
    </row>
    <row r="3087" spans="3:9" x14ac:dyDescent="0.25">
      <c r="C3087" s="3"/>
      <c r="D3087" s="6"/>
      <c r="E3087" s="2"/>
      <c r="F3087" s="2"/>
      <c r="G3087" s="2"/>
      <c r="H3087" s="2"/>
      <c r="I3087" s="8"/>
    </row>
    <row r="3088" spans="3:9" x14ac:dyDescent="0.25">
      <c r="C3088" s="3"/>
      <c r="D3088" s="6"/>
      <c r="E3088" s="2"/>
      <c r="F3088" s="2"/>
      <c r="G3088" s="2"/>
      <c r="H3088" s="2"/>
      <c r="I3088" s="8"/>
    </row>
    <row r="3089" spans="3:9" x14ac:dyDescent="0.25">
      <c r="C3089" s="3"/>
      <c r="D3089" s="6"/>
      <c r="E3089" s="2"/>
      <c r="F3089" s="2"/>
      <c r="G3089" s="2"/>
      <c r="H3089" s="2"/>
      <c r="I3089" s="8"/>
    </row>
    <row r="3090" spans="3:9" x14ac:dyDescent="0.25">
      <c r="C3090" s="3"/>
      <c r="D3090" s="6"/>
      <c r="E3090" s="2"/>
      <c r="F3090" s="2"/>
      <c r="G3090" s="2"/>
      <c r="H3090" s="2"/>
      <c r="I3090" s="8"/>
    </row>
    <row r="3091" spans="3:9" x14ac:dyDescent="0.25">
      <c r="C3091" s="3"/>
      <c r="D3091" s="6"/>
      <c r="E3091" s="2"/>
      <c r="F3091" s="2"/>
      <c r="G3091" s="2"/>
      <c r="H3091" s="2"/>
      <c r="I3091" s="8"/>
    </row>
    <row r="3092" spans="3:9" x14ac:dyDescent="0.25">
      <c r="C3092" s="3"/>
      <c r="D3092" s="6"/>
      <c r="E3092" s="2"/>
      <c r="F3092" s="2"/>
      <c r="G3092" s="2"/>
      <c r="H3092" s="2"/>
      <c r="I3092" s="8"/>
    </row>
    <row r="3093" spans="3:9" x14ac:dyDescent="0.25">
      <c r="C3093" s="3"/>
      <c r="D3093" s="6"/>
      <c r="E3093" s="2"/>
      <c r="F3093" s="2"/>
      <c r="G3093" s="2"/>
      <c r="H3093" s="2"/>
      <c r="I3093" s="8"/>
    </row>
    <row r="3094" spans="3:9" x14ac:dyDescent="0.25">
      <c r="C3094" s="3"/>
      <c r="D3094" s="6"/>
      <c r="E3094" s="2"/>
      <c r="F3094" s="2"/>
      <c r="G3094" s="2"/>
      <c r="H3094" s="2"/>
      <c r="I3094" s="8"/>
    </row>
    <row r="3095" spans="3:9" x14ac:dyDescent="0.25">
      <c r="C3095" s="3"/>
      <c r="D3095" s="6"/>
      <c r="E3095" s="2"/>
      <c r="F3095" s="2"/>
      <c r="G3095" s="2"/>
      <c r="H3095" s="2"/>
      <c r="I3095" s="8"/>
    </row>
    <row r="3096" spans="3:9" x14ac:dyDescent="0.25">
      <c r="C3096" s="3"/>
      <c r="D3096" s="6"/>
      <c r="E3096" s="2"/>
      <c r="F3096" s="2"/>
      <c r="G3096" s="2"/>
      <c r="H3096" s="2"/>
      <c r="I3096" s="8"/>
    </row>
    <row r="3097" spans="3:9" x14ac:dyDescent="0.25">
      <c r="C3097" s="3"/>
      <c r="D3097" s="6"/>
      <c r="E3097" s="2"/>
      <c r="F3097" s="2"/>
      <c r="G3097" s="2"/>
      <c r="H3097" s="2"/>
      <c r="I3097" s="8"/>
    </row>
    <row r="3098" spans="3:9" x14ac:dyDescent="0.25">
      <c r="C3098" s="3"/>
      <c r="D3098" s="6"/>
      <c r="E3098" s="2"/>
      <c r="F3098" s="2"/>
      <c r="G3098" s="2"/>
      <c r="H3098" s="2"/>
      <c r="I3098" s="8"/>
    </row>
    <row r="3099" spans="3:9" x14ac:dyDescent="0.25">
      <c r="C3099" s="3"/>
      <c r="D3099" s="6"/>
      <c r="E3099" s="2"/>
      <c r="F3099" s="2"/>
      <c r="G3099" s="2"/>
      <c r="H3099" s="2"/>
      <c r="I3099" s="8"/>
    </row>
    <row r="3100" spans="3:9" x14ac:dyDescent="0.25">
      <c r="C3100" s="3"/>
      <c r="D3100" s="6"/>
      <c r="E3100" s="2"/>
      <c r="F3100" s="2"/>
      <c r="G3100" s="2"/>
      <c r="H3100" s="2"/>
      <c r="I3100" s="8"/>
    </row>
    <row r="3101" spans="3:9" x14ac:dyDescent="0.25">
      <c r="C3101" s="3"/>
      <c r="D3101" s="6"/>
      <c r="E3101" s="2"/>
      <c r="F3101" s="2"/>
      <c r="G3101" s="2"/>
      <c r="H3101" s="2"/>
      <c r="I3101" s="8"/>
    </row>
    <row r="3102" spans="3:9" x14ac:dyDescent="0.25">
      <c r="C3102" s="3"/>
      <c r="D3102" s="6"/>
      <c r="E3102" s="2"/>
      <c r="F3102" s="2"/>
      <c r="G3102" s="2"/>
      <c r="H3102" s="2"/>
      <c r="I3102" s="8"/>
    </row>
    <row r="3103" spans="3:9" x14ac:dyDescent="0.25">
      <c r="C3103" s="3"/>
      <c r="D3103" s="6"/>
      <c r="E3103" s="2"/>
      <c r="F3103" s="2"/>
      <c r="G3103" s="2"/>
      <c r="H3103" s="2"/>
      <c r="I3103" s="8"/>
    </row>
    <row r="3104" spans="3:9" x14ac:dyDescent="0.25">
      <c r="C3104" s="3"/>
      <c r="D3104" s="6"/>
      <c r="E3104" s="2"/>
      <c r="F3104" s="2"/>
      <c r="G3104" s="2"/>
      <c r="H3104" s="2"/>
      <c r="I3104" s="8"/>
    </row>
    <row r="3105" spans="3:9" x14ac:dyDescent="0.25">
      <c r="C3105" s="3"/>
      <c r="D3105" s="6"/>
      <c r="E3105" s="2"/>
      <c r="F3105" s="2"/>
      <c r="G3105" s="2"/>
      <c r="H3105" s="2"/>
      <c r="I3105" s="8"/>
    </row>
    <row r="3106" spans="3:9" x14ac:dyDescent="0.25">
      <c r="C3106" s="3"/>
      <c r="D3106" s="6"/>
      <c r="E3106" s="2"/>
      <c r="F3106" s="2"/>
      <c r="G3106" s="2"/>
      <c r="H3106" s="2"/>
      <c r="I3106" s="8"/>
    </row>
    <row r="3107" spans="3:9" x14ac:dyDescent="0.25">
      <c r="C3107" s="3"/>
      <c r="D3107" s="6"/>
      <c r="E3107" s="2"/>
      <c r="F3107" s="2"/>
      <c r="G3107" s="2"/>
      <c r="H3107" s="2"/>
      <c r="I3107" s="8"/>
    </row>
    <row r="3108" spans="3:9" x14ac:dyDescent="0.25">
      <c r="C3108" s="3"/>
      <c r="D3108" s="6"/>
      <c r="E3108" s="2"/>
      <c r="F3108" s="2"/>
      <c r="G3108" s="2"/>
      <c r="H3108" s="2"/>
      <c r="I3108" s="8"/>
    </row>
    <row r="3109" spans="3:9" x14ac:dyDescent="0.25">
      <c r="C3109" s="3"/>
      <c r="D3109" s="6"/>
      <c r="E3109" s="2"/>
      <c r="F3109" s="2"/>
      <c r="G3109" s="2"/>
      <c r="H3109" s="2"/>
      <c r="I3109" s="8"/>
    </row>
    <row r="3110" spans="3:9" x14ac:dyDescent="0.25">
      <c r="C3110" s="3"/>
      <c r="D3110" s="6"/>
      <c r="E3110" s="2"/>
      <c r="F3110" s="2"/>
      <c r="G3110" s="2"/>
      <c r="H3110" s="2"/>
      <c r="I3110" s="8"/>
    </row>
    <row r="3111" spans="3:9" x14ac:dyDescent="0.25">
      <c r="C3111" s="3"/>
      <c r="D3111" s="6"/>
      <c r="E3111" s="2"/>
      <c r="F3111" s="2"/>
      <c r="G3111" s="2"/>
      <c r="H3111" s="2"/>
      <c r="I3111" s="8"/>
    </row>
    <row r="3112" spans="3:9" x14ac:dyDescent="0.25">
      <c r="C3112" s="3"/>
      <c r="D3112" s="6"/>
      <c r="E3112" s="2"/>
      <c r="F3112" s="2"/>
      <c r="G3112" s="2"/>
      <c r="H3112" s="2"/>
      <c r="I3112" s="8"/>
    </row>
    <row r="3113" spans="3:9" x14ac:dyDescent="0.25">
      <c r="C3113" s="3"/>
      <c r="D3113" s="6"/>
      <c r="E3113" s="2"/>
      <c r="F3113" s="2"/>
      <c r="G3113" s="2"/>
      <c r="H3113" s="2"/>
      <c r="I3113" s="8"/>
    </row>
    <row r="3114" spans="3:9" x14ac:dyDescent="0.25">
      <c r="C3114" s="3"/>
      <c r="D3114" s="6"/>
      <c r="E3114" s="2"/>
      <c r="F3114" s="2"/>
      <c r="G3114" s="2"/>
      <c r="H3114" s="2"/>
      <c r="I3114" s="8"/>
    </row>
    <row r="3115" spans="3:9" x14ac:dyDescent="0.25">
      <c r="C3115" s="3"/>
      <c r="D3115" s="6"/>
      <c r="E3115" s="2"/>
      <c r="F3115" s="2"/>
      <c r="G3115" s="2"/>
      <c r="H3115" s="2"/>
      <c r="I3115" s="8"/>
    </row>
    <row r="3116" spans="3:9" x14ac:dyDescent="0.25">
      <c r="C3116" s="3"/>
      <c r="D3116" s="6"/>
      <c r="E3116" s="2"/>
      <c r="F3116" s="2"/>
      <c r="G3116" s="2"/>
      <c r="H3116" s="2"/>
      <c r="I3116" s="8"/>
    </row>
    <row r="3117" spans="3:9" x14ac:dyDescent="0.25">
      <c r="C3117" s="3"/>
      <c r="D3117" s="6"/>
      <c r="E3117" s="2"/>
      <c r="F3117" s="2"/>
      <c r="G3117" s="2"/>
      <c r="H3117" s="2"/>
      <c r="I3117" s="8"/>
    </row>
    <row r="3118" spans="3:9" x14ac:dyDescent="0.25">
      <c r="C3118" s="3"/>
      <c r="D3118" s="6"/>
      <c r="E3118" s="2"/>
      <c r="F3118" s="2"/>
      <c r="G3118" s="2"/>
      <c r="H3118" s="2"/>
      <c r="I3118" s="8"/>
    </row>
    <row r="3119" spans="3:9" x14ac:dyDescent="0.25">
      <c r="C3119" s="3"/>
      <c r="D3119" s="6"/>
      <c r="E3119" s="2"/>
      <c r="F3119" s="2"/>
      <c r="G3119" s="2"/>
      <c r="H3119" s="2"/>
      <c r="I3119" s="8"/>
    </row>
    <row r="3120" spans="3:9" x14ac:dyDescent="0.25">
      <c r="C3120" s="3"/>
      <c r="D3120" s="6"/>
      <c r="E3120" s="2"/>
      <c r="F3120" s="2"/>
      <c r="G3120" s="2"/>
      <c r="H3120" s="2"/>
      <c r="I3120" s="8"/>
    </row>
    <row r="3121" spans="3:9" x14ac:dyDescent="0.25">
      <c r="C3121" s="3"/>
      <c r="D3121" s="6"/>
      <c r="E3121" s="2"/>
      <c r="F3121" s="2"/>
      <c r="G3121" s="2"/>
      <c r="H3121" s="2"/>
      <c r="I3121" s="8"/>
    </row>
    <row r="3122" spans="3:9" x14ac:dyDescent="0.25">
      <c r="C3122" s="3"/>
      <c r="D3122" s="6"/>
      <c r="E3122" s="2"/>
      <c r="F3122" s="2"/>
      <c r="G3122" s="2"/>
      <c r="H3122" s="2"/>
      <c r="I3122" s="8"/>
    </row>
    <row r="3123" spans="3:9" x14ac:dyDescent="0.25">
      <c r="C3123" s="3"/>
      <c r="D3123" s="6"/>
      <c r="E3123" s="2"/>
      <c r="F3123" s="2"/>
      <c r="G3123" s="2"/>
      <c r="H3123" s="2"/>
      <c r="I3123" s="8"/>
    </row>
    <row r="3124" spans="3:9" x14ac:dyDescent="0.25">
      <c r="C3124" s="3"/>
      <c r="D3124" s="6"/>
      <c r="E3124" s="2"/>
      <c r="F3124" s="2"/>
      <c r="G3124" s="2"/>
      <c r="H3124" s="2"/>
      <c r="I3124" s="8"/>
    </row>
    <row r="3125" spans="3:9" x14ac:dyDescent="0.25">
      <c r="C3125" s="3"/>
      <c r="D3125" s="6"/>
      <c r="E3125" s="2"/>
      <c r="F3125" s="2"/>
      <c r="G3125" s="2"/>
      <c r="H3125" s="2"/>
      <c r="I3125" s="8"/>
    </row>
    <row r="3126" spans="3:9" x14ac:dyDescent="0.25">
      <c r="C3126" s="3"/>
      <c r="D3126" s="6"/>
      <c r="E3126" s="2"/>
      <c r="F3126" s="2"/>
      <c r="G3126" s="2"/>
      <c r="H3126" s="2"/>
      <c r="I3126" s="8"/>
    </row>
    <row r="3127" spans="3:9" x14ac:dyDescent="0.25">
      <c r="C3127" s="3"/>
      <c r="D3127" s="6"/>
      <c r="E3127" s="2"/>
      <c r="F3127" s="2"/>
      <c r="G3127" s="2"/>
      <c r="H3127" s="2"/>
      <c r="I3127" s="8"/>
    </row>
    <row r="3128" spans="3:9" x14ac:dyDescent="0.25">
      <c r="C3128" s="3"/>
      <c r="D3128" s="6"/>
      <c r="E3128" s="2"/>
      <c r="F3128" s="2"/>
      <c r="G3128" s="2"/>
      <c r="H3128" s="2"/>
      <c r="I3128" s="8"/>
    </row>
    <row r="3129" spans="3:9" x14ac:dyDescent="0.25">
      <c r="C3129" s="3"/>
      <c r="D3129" s="6"/>
      <c r="E3129" s="2"/>
      <c r="F3129" s="2"/>
      <c r="G3129" s="2"/>
      <c r="H3129" s="2"/>
      <c r="I3129" s="8"/>
    </row>
    <row r="3130" spans="3:9" x14ac:dyDescent="0.25">
      <c r="C3130" s="3"/>
      <c r="D3130" s="6"/>
      <c r="E3130" s="2"/>
      <c r="F3130" s="2"/>
      <c r="G3130" s="2"/>
      <c r="H3130" s="2"/>
      <c r="I3130" s="8"/>
    </row>
    <row r="3131" spans="3:9" x14ac:dyDescent="0.25">
      <c r="C3131" s="3"/>
      <c r="D3131" s="6"/>
      <c r="E3131" s="2"/>
      <c r="F3131" s="2"/>
      <c r="G3131" s="2"/>
      <c r="H3131" s="2"/>
      <c r="I3131" s="8"/>
    </row>
    <row r="3132" spans="3:9" x14ac:dyDescent="0.25">
      <c r="C3132" s="3"/>
      <c r="D3132" s="6"/>
      <c r="E3132" s="2"/>
      <c r="F3132" s="2"/>
      <c r="G3132" s="2"/>
      <c r="H3132" s="2"/>
      <c r="I3132" s="8"/>
    </row>
    <row r="3133" spans="3:9" x14ac:dyDescent="0.25">
      <c r="C3133" s="3"/>
      <c r="D3133" s="6"/>
      <c r="E3133" s="2"/>
      <c r="F3133" s="2"/>
      <c r="G3133" s="2"/>
      <c r="H3133" s="2"/>
      <c r="I3133" s="8"/>
    </row>
    <row r="3134" spans="3:9" x14ac:dyDescent="0.25">
      <c r="C3134" s="3"/>
      <c r="D3134" s="6"/>
      <c r="E3134" s="2"/>
      <c r="F3134" s="2"/>
      <c r="G3134" s="2"/>
      <c r="H3134" s="2"/>
      <c r="I3134" s="8"/>
    </row>
    <row r="3135" spans="3:9" x14ac:dyDescent="0.25">
      <c r="C3135" s="3"/>
      <c r="D3135" s="6"/>
      <c r="E3135" s="2"/>
      <c r="F3135" s="2"/>
      <c r="G3135" s="2"/>
      <c r="H3135" s="2"/>
      <c r="I3135" s="8"/>
    </row>
    <row r="3136" spans="3:9" x14ac:dyDescent="0.25">
      <c r="C3136" s="3"/>
      <c r="D3136" s="6"/>
      <c r="E3136" s="2"/>
      <c r="F3136" s="2"/>
      <c r="G3136" s="2"/>
      <c r="H3136" s="2"/>
      <c r="I3136" s="8"/>
    </row>
    <row r="3137" spans="3:9" x14ac:dyDescent="0.25">
      <c r="C3137" s="3"/>
      <c r="D3137" s="6"/>
      <c r="E3137" s="2"/>
      <c r="F3137" s="2"/>
      <c r="G3137" s="2"/>
      <c r="H3137" s="2"/>
      <c r="I3137" s="8"/>
    </row>
    <row r="3138" spans="3:9" x14ac:dyDescent="0.25">
      <c r="C3138" s="3"/>
      <c r="D3138" s="6"/>
      <c r="E3138" s="2"/>
      <c r="F3138" s="2"/>
      <c r="G3138" s="2"/>
      <c r="H3138" s="2"/>
      <c r="I3138" s="8"/>
    </row>
    <row r="3139" spans="3:9" x14ac:dyDescent="0.25">
      <c r="C3139" s="3"/>
      <c r="D3139" s="6"/>
      <c r="E3139" s="2"/>
      <c r="F3139" s="2"/>
      <c r="G3139" s="2"/>
      <c r="H3139" s="2"/>
      <c r="I3139" s="8"/>
    </row>
    <row r="3140" spans="3:9" x14ac:dyDescent="0.25">
      <c r="C3140" s="3"/>
      <c r="D3140" s="6"/>
      <c r="E3140" s="2"/>
      <c r="F3140" s="2"/>
      <c r="G3140" s="2"/>
      <c r="H3140" s="2"/>
      <c r="I3140" s="8"/>
    </row>
    <row r="3141" spans="3:9" x14ac:dyDescent="0.25">
      <c r="C3141" s="3"/>
      <c r="D3141" s="6"/>
      <c r="E3141" s="2"/>
      <c r="F3141" s="2"/>
      <c r="G3141" s="2"/>
      <c r="H3141" s="2"/>
      <c r="I3141" s="8"/>
    </row>
    <row r="3142" spans="3:9" x14ac:dyDescent="0.25">
      <c r="C3142" s="3"/>
      <c r="D3142" s="6"/>
      <c r="E3142" s="2"/>
      <c r="F3142" s="2"/>
      <c r="G3142" s="2"/>
      <c r="H3142" s="2"/>
      <c r="I3142" s="8"/>
    </row>
    <row r="3143" spans="3:9" x14ac:dyDescent="0.25">
      <c r="C3143" s="3"/>
      <c r="D3143" s="6"/>
      <c r="E3143" s="2"/>
      <c r="F3143" s="2"/>
      <c r="G3143" s="2"/>
      <c r="H3143" s="2"/>
      <c r="I3143" s="8"/>
    </row>
    <row r="3144" spans="3:9" x14ac:dyDescent="0.25">
      <c r="C3144" s="3"/>
      <c r="D3144" s="6"/>
      <c r="E3144" s="2"/>
      <c r="F3144" s="2"/>
      <c r="G3144" s="2"/>
      <c r="H3144" s="2"/>
      <c r="I3144" s="8"/>
    </row>
    <row r="3145" spans="3:9" x14ac:dyDescent="0.25">
      <c r="C3145" s="3"/>
      <c r="D3145" s="6"/>
      <c r="E3145" s="2"/>
      <c r="F3145" s="2"/>
      <c r="G3145" s="2"/>
      <c r="H3145" s="2"/>
      <c r="I3145" s="8"/>
    </row>
    <row r="3146" spans="3:9" x14ac:dyDescent="0.25">
      <c r="C3146" s="3"/>
      <c r="D3146" s="6"/>
      <c r="E3146" s="2"/>
      <c r="F3146" s="2"/>
      <c r="G3146" s="2"/>
      <c r="H3146" s="2"/>
      <c r="I3146" s="8"/>
    </row>
    <row r="3147" spans="3:9" x14ac:dyDescent="0.25">
      <c r="C3147" s="3"/>
      <c r="D3147" s="6"/>
      <c r="E3147" s="2"/>
      <c r="F3147" s="2"/>
      <c r="G3147" s="2"/>
      <c r="H3147" s="2"/>
      <c r="I3147" s="8"/>
    </row>
    <row r="3148" spans="3:9" x14ac:dyDescent="0.25">
      <c r="C3148" s="3"/>
      <c r="D3148" s="6"/>
      <c r="E3148" s="2"/>
      <c r="F3148" s="2"/>
      <c r="G3148" s="2"/>
      <c r="H3148" s="2"/>
      <c r="I3148" s="8"/>
    </row>
    <row r="3149" spans="3:9" x14ac:dyDescent="0.25">
      <c r="C3149" s="3"/>
      <c r="D3149" s="6"/>
      <c r="E3149" s="2"/>
      <c r="F3149" s="2"/>
      <c r="G3149" s="2"/>
      <c r="H3149" s="2"/>
      <c r="I3149" s="8"/>
    </row>
    <row r="3150" spans="3:9" x14ac:dyDescent="0.25">
      <c r="C3150" s="3"/>
      <c r="D3150" s="6"/>
      <c r="E3150" s="2"/>
      <c r="F3150" s="2"/>
      <c r="G3150" s="2"/>
      <c r="H3150" s="2"/>
      <c r="I3150" s="8"/>
    </row>
    <row r="3151" spans="3:9" x14ac:dyDescent="0.25">
      <c r="C3151" s="3"/>
      <c r="D3151" s="6"/>
      <c r="E3151" s="2"/>
      <c r="F3151" s="2"/>
      <c r="G3151" s="2"/>
      <c r="H3151" s="2"/>
      <c r="I3151" s="8"/>
    </row>
    <row r="3152" spans="3:9" x14ac:dyDescent="0.25">
      <c r="C3152" s="3"/>
      <c r="D3152" s="6"/>
      <c r="E3152" s="2"/>
      <c r="F3152" s="2"/>
      <c r="G3152" s="2"/>
      <c r="H3152" s="2"/>
      <c r="I3152" s="8"/>
    </row>
    <row r="3153" spans="3:9" x14ac:dyDescent="0.25">
      <c r="C3153" s="3"/>
      <c r="D3153" s="6"/>
      <c r="E3153" s="2"/>
      <c r="F3153" s="2"/>
      <c r="G3153" s="2"/>
      <c r="H3153" s="2"/>
      <c r="I3153" s="8"/>
    </row>
    <row r="3154" spans="3:9" x14ac:dyDescent="0.25">
      <c r="C3154" s="3"/>
      <c r="D3154" s="6"/>
      <c r="E3154" s="2"/>
      <c r="F3154" s="2"/>
      <c r="G3154" s="2"/>
      <c r="H3154" s="2"/>
      <c r="I3154" s="8"/>
    </row>
    <row r="3155" spans="3:9" x14ac:dyDescent="0.25">
      <c r="C3155" s="3"/>
      <c r="D3155" s="6"/>
      <c r="E3155" s="2"/>
      <c r="F3155" s="2"/>
      <c r="G3155" s="2"/>
      <c r="H3155" s="2"/>
      <c r="I3155" s="8"/>
    </row>
    <row r="3156" spans="3:9" x14ac:dyDescent="0.25">
      <c r="C3156" s="3"/>
      <c r="D3156" s="6"/>
      <c r="E3156" s="2"/>
      <c r="F3156" s="2"/>
      <c r="G3156" s="2"/>
      <c r="H3156" s="2"/>
      <c r="I3156" s="8"/>
    </row>
    <row r="3157" spans="3:9" x14ac:dyDescent="0.25">
      <c r="C3157" s="3"/>
      <c r="D3157" s="6"/>
      <c r="E3157" s="2"/>
      <c r="F3157" s="2"/>
      <c r="G3157" s="2"/>
      <c r="H3157" s="2"/>
      <c r="I3157" s="8"/>
    </row>
    <row r="3158" spans="3:9" x14ac:dyDescent="0.25">
      <c r="C3158" s="3"/>
      <c r="D3158" s="6"/>
      <c r="E3158" s="2"/>
      <c r="F3158" s="2"/>
      <c r="G3158" s="2"/>
      <c r="H3158" s="2"/>
      <c r="I3158" s="8"/>
    </row>
    <row r="3159" spans="3:9" x14ac:dyDescent="0.25">
      <c r="C3159" s="3"/>
      <c r="D3159" s="6"/>
      <c r="E3159" s="2"/>
      <c r="F3159" s="2"/>
      <c r="G3159" s="2"/>
      <c r="H3159" s="2"/>
      <c r="I3159" s="8"/>
    </row>
    <row r="3160" spans="3:9" x14ac:dyDescent="0.25">
      <c r="C3160" s="3"/>
      <c r="D3160" s="6"/>
      <c r="E3160" s="2"/>
      <c r="F3160" s="2"/>
      <c r="G3160" s="2"/>
      <c r="H3160" s="2"/>
      <c r="I3160" s="8"/>
    </row>
    <row r="3161" spans="3:9" x14ac:dyDescent="0.25">
      <c r="C3161" s="3"/>
      <c r="D3161" s="6"/>
      <c r="E3161" s="2"/>
      <c r="F3161" s="2"/>
      <c r="G3161" s="2"/>
      <c r="H3161" s="2"/>
      <c r="I3161" s="8"/>
    </row>
    <row r="3162" spans="3:9" x14ac:dyDescent="0.25">
      <c r="C3162" s="3"/>
      <c r="D3162" s="6"/>
      <c r="E3162" s="2"/>
      <c r="F3162" s="2"/>
      <c r="G3162" s="2"/>
      <c r="H3162" s="2"/>
      <c r="I3162" s="8"/>
    </row>
    <row r="3163" spans="3:9" x14ac:dyDescent="0.25">
      <c r="C3163" s="3"/>
      <c r="D3163" s="6"/>
      <c r="E3163" s="2"/>
      <c r="F3163" s="2"/>
      <c r="G3163" s="2"/>
      <c r="H3163" s="2"/>
      <c r="I3163" s="8"/>
    </row>
    <row r="3164" spans="3:9" x14ac:dyDescent="0.25">
      <c r="C3164" s="3"/>
      <c r="D3164" s="6"/>
      <c r="E3164" s="2"/>
      <c r="F3164" s="2"/>
      <c r="G3164" s="2"/>
      <c r="H3164" s="2"/>
      <c r="I3164" s="8"/>
    </row>
    <row r="3165" spans="3:9" x14ac:dyDescent="0.25">
      <c r="C3165" s="3"/>
      <c r="D3165" s="6"/>
      <c r="E3165" s="2"/>
      <c r="F3165" s="2"/>
      <c r="G3165" s="2"/>
      <c r="H3165" s="2"/>
      <c r="I3165" s="8"/>
    </row>
    <row r="3166" spans="3:9" x14ac:dyDescent="0.25">
      <c r="C3166" s="3"/>
      <c r="D3166" s="6"/>
      <c r="E3166" s="2"/>
      <c r="F3166" s="2"/>
      <c r="G3166" s="2"/>
      <c r="H3166" s="2"/>
      <c r="I3166" s="8"/>
    </row>
    <row r="3167" spans="3:9" x14ac:dyDescent="0.25">
      <c r="C3167" s="3"/>
      <c r="D3167" s="6"/>
      <c r="E3167" s="2"/>
      <c r="F3167" s="2"/>
      <c r="G3167" s="2"/>
      <c r="H3167" s="2"/>
      <c r="I3167" s="8"/>
    </row>
    <row r="3168" spans="3:9" x14ac:dyDescent="0.25">
      <c r="C3168" s="3"/>
      <c r="D3168" s="6"/>
      <c r="E3168" s="2"/>
      <c r="F3168" s="2"/>
      <c r="G3168" s="2"/>
      <c r="H3168" s="2"/>
      <c r="I3168" s="8"/>
    </row>
    <row r="3169" spans="3:9" x14ac:dyDescent="0.25">
      <c r="C3169" s="3"/>
      <c r="D3169" s="6"/>
      <c r="E3169" s="2"/>
      <c r="F3169" s="2"/>
      <c r="G3169" s="2"/>
      <c r="H3169" s="2"/>
      <c r="I3169" s="8"/>
    </row>
    <row r="3170" spans="3:9" x14ac:dyDescent="0.25">
      <c r="C3170" s="3"/>
      <c r="D3170" s="6"/>
      <c r="E3170" s="2"/>
      <c r="F3170" s="2"/>
      <c r="G3170" s="2"/>
      <c r="H3170" s="2"/>
      <c r="I3170" s="8"/>
    </row>
    <row r="3171" spans="3:9" x14ac:dyDescent="0.25">
      <c r="C3171" s="3"/>
      <c r="D3171" s="6"/>
      <c r="E3171" s="2"/>
      <c r="F3171" s="2"/>
      <c r="G3171" s="2"/>
      <c r="H3171" s="2"/>
      <c r="I3171" s="8"/>
    </row>
    <row r="3172" spans="3:9" x14ac:dyDescent="0.25">
      <c r="C3172" s="3"/>
      <c r="D3172" s="6"/>
      <c r="E3172" s="2"/>
      <c r="F3172" s="2"/>
      <c r="G3172" s="2"/>
      <c r="H3172" s="2"/>
      <c r="I3172" s="8"/>
    </row>
    <row r="3173" spans="3:9" x14ac:dyDescent="0.25">
      <c r="C3173" s="3"/>
      <c r="D3173" s="6"/>
      <c r="E3173" s="2"/>
      <c r="F3173" s="2"/>
      <c r="G3173" s="2"/>
      <c r="H3173" s="2"/>
      <c r="I3173" s="8"/>
    </row>
    <row r="3174" spans="3:9" x14ac:dyDescent="0.25">
      <c r="C3174" s="3"/>
      <c r="D3174" s="6"/>
      <c r="E3174" s="2"/>
      <c r="F3174" s="2"/>
      <c r="G3174" s="2"/>
      <c r="H3174" s="2"/>
      <c r="I3174" s="8"/>
    </row>
    <row r="3175" spans="3:9" x14ac:dyDescent="0.25">
      <c r="C3175" s="3"/>
      <c r="D3175" s="6"/>
      <c r="E3175" s="2"/>
      <c r="F3175" s="2"/>
      <c r="G3175" s="2"/>
      <c r="H3175" s="2"/>
      <c r="I3175" s="8"/>
    </row>
    <row r="3176" spans="3:9" x14ac:dyDescent="0.25">
      <c r="C3176" s="3"/>
      <c r="D3176" s="6"/>
      <c r="E3176" s="2"/>
      <c r="F3176" s="2"/>
      <c r="G3176" s="2"/>
      <c r="H3176" s="2"/>
      <c r="I3176" s="8"/>
    </row>
    <row r="3177" spans="3:9" x14ac:dyDescent="0.25">
      <c r="C3177" s="3"/>
      <c r="D3177" s="6"/>
      <c r="E3177" s="2"/>
      <c r="F3177" s="2"/>
      <c r="G3177" s="2"/>
      <c r="H3177" s="2"/>
      <c r="I3177" s="8"/>
    </row>
    <row r="3178" spans="3:9" x14ac:dyDescent="0.25">
      <c r="C3178" s="3"/>
      <c r="D3178" s="6"/>
      <c r="E3178" s="2"/>
      <c r="F3178" s="2"/>
      <c r="G3178" s="2"/>
      <c r="H3178" s="2"/>
      <c r="I3178" s="8"/>
    </row>
    <row r="3179" spans="3:9" x14ac:dyDescent="0.25">
      <c r="C3179" s="3"/>
      <c r="D3179" s="6"/>
      <c r="E3179" s="2"/>
      <c r="F3179" s="2"/>
      <c r="G3179" s="2"/>
      <c r="H3179" s="2"/>
      <c r="I3179" s="8"/>
    </row>
    <row r="3180" spans="3:9" x14ac:dyDescent="0.25">
      <c r="C3180" s="3"/>
      <c r="D3180" s="6"/>
      <c r="E3180" s="2"/>
      <c r="F3180" s="2"/>
      <c r="G3180" s="2"/>
      <c r="H3180" s="2"/>
      <c r="I3180" s="8"/>
    </row>
    <row r="3181" spans="3:9" x14ac:dyDescent="0.25">
      <c r="C3181" s="3"/>
      <c r="D3181" s="6"/>
      <c r="E3181" s="2"/>
      <c r="F3181" s="2"/>
      <c r="G3181" s="2"/>
      <c r="H3181" s="2"/>
      <c r="I3181" s="8"/>
    </row>
    <row r="3182" spans="3:9" x14ac:dyDescent="0.25">
      <c r="C3182" s="3"/>
      <c r="D3182" s="6"/>
      <c r="E3182" s="2"/>
      <c r="F3182" s="2"/>
      <c r="G3182" s="2"/>
      <c r="H3182" s="2"/>
      <c r="I3182" s="8"/>
    </row>
    <row r="3183" spans="3:9" x14ac:dyDescent="0.25">
      <c r="C3183" s="3"/>
      <c r="D3183" s="6"/>
      <c r="E3183" s="2"/>
      <c r="F3183" s="2"/>
      <c r="G3183" s="2"/>
      <c r="H3183" s="2"/>
      <c r="I3183" s="8"/>
    </row>
    <row r="3184" spans="3:9" x14ac:dyDescent="0.25">
      <c r="C3184" s="3"/>
      <c r="D3184" s="6"/>
      <c r="E3184" s="2"/>
      <c r="F3184" s="2"/>
      <c r="G3184" s="2"/>
      <c r="H3184" s="2"/>
      <c r="I3184" s="8"/>
    </row>
    <row r="3185" spans="3:9" x14ac:dyDescent="0.25">
      <c r="C3185" s="3"/>
      <c r="D3185" s="6"/>
      <c r="E3185" s="2"/>
      <c r="F3185" s="2"/>
      <c r="G3185" s="2"/>
      <c r="H3185" s="2"/>
      <c r="I3185" s="8"/>
    </row>
    <row r="3186" spans="3:9" x14ac:dyDescent="0.25">
      <c r="C3186" s="3"/>
      <c r="D3186" s="6"/>
      <c r="E3186" s="2"/>
      <c r="F3186" s="2"/>
      <c r="G3186" s="2"/>
      <c r="H3186" s="2"/>
      <c r="I3186" s="8"/>
    </row>
    <row r="3187" spans="3:9" x14ac:dyDescent="0.25">
      <c r="C3187" s="3"/>
      <c r="D3187" s="6"/>
      <c r="E3187" s="2"/>
      <c r="F3187" s="2"/>
      <c r="G3187" s="2"/>
      <c r="H3187" s="2"/>
      <c r="I3187" s="8"/>
    </row>
    <row r="3188" spans="3:9" x14ac:dyDescent="0.25">
      <c r="C3188" s="3"/>
      <c r="D3188" s="6"/>
      <c r="E3188" s="2"/>
      <c r="F3188" s="2"/>
      <c r="G3188" s="2"/>
      <c r="H3188" s="2"/>
      <c r="I3188" s="8"/>
    </row>
    <row r="3189" spans="3:9" x14ac:dyDescent="0.25">
      <c r="C3189" s="3"/>
      <c r="D3189" s="6"/>
      <c r="E3189" s="2"/>
      <c r="F3189" s="2"/>
      <c r="G3189" s="2"/>
      <c r="H3189" s="2"/>
      <c r="I3189" s="8"/>
    </row>
    <row r="3190" spans="3:9" x14ac:dyDescent="0.25">
      <c r="C3190" s="3"/>
      <c r="D3190" s="6"/>
      <c r="E3190" s="2"/>
      <c r="F3190" s="2"/>
      <c r="G3190" s="2"/>
      <c r="H3190" s="2"/>
      <c r="I3190" s="8"/>
    </row>
    <row r="3191" spans="3:9" x14ac:dyDescent="0.25">
      <c r="C3191" s="3"/>
      <c r="D3191" s="6"/>
      <c r="E3191" s="2"/>
      <c r="F3191" s="2"/>
      <c r="G3191" s="2"/>
      <c r="H3191" s="2"/>
      <c r="I3191" s="8"/>
    </row>
    <row r="3192" spans="3:9" x14ac:dyDescent="0.25">
      <c r="C3192" s="3"/>
      <c r="D3192" s="6"/>
      <c r="E3192" s="2"/>
      <c r="F3192" s="2"/>
      <c r="G3192" s="2"/>
      <c r="H3192" s="2"/>
      <c r="I3192" s="8"/>
    </row>
    <row r="3193" spans="3:9" x14ac:dyDescent="0.25">
      <c r="C3193" s="3"/>
      <c r="D3193" s="6"/>
      <c r="E3193" s="2"/>
      <c r="F3193" s="2"/>
      <c r="G3193" s="2"/>
      <c r="H3193" s="2"/>
      <c r="I3193" s="8"/>
    </row>
    <row r="3194" spans="3:9" x14ac:dyDescent="0.25">
      <c r="C3194" s="3"/>
      <c r="D3194" s="6"/>
      <c r="E3194" s="2"/>
      <c r="F3194" s="2"/>
      <c r="G3194" s="2"/>
      <c r="H3194" s="2"/>
      <c r="I3194" s="8"/>
    </row>
    <row r="3195" spans="3:9" x14ac:dyDescent="0.25">
      <c r="C3195" s="3"/>
      <c r="D3195" s="6"/>
      <c r="E3195" s="2"/>
      <c r="F3195" s="2"/>
      <c r="G3195" s="2"/>
      <c r="H3195" s="2"/>
      <c r="I3195" s="8"/>
    </row>
    <row r="3196" spans="3:9" x14ac:dyDescent="0.25">
      <c r="C3196" s="3"/>
      <c r="D3196" s="6"/>
      <c r="E3196" s="2"/>
      <c r="F3196" s="2"/>
      <c r="G3196" s="2"/>
      <c r="H3196" s="2"/>
      <c r="I3196" s="8"/>
    </row>
    <row r="3197" spans="3:9" x14ac:dyDescent="0.25">
      <c r="C3197" s="3"/>
      <c r="D3197" s="6"/>
      <c r="E3197" s="2"/>
      <c r="F3197" s="2"/>
      <c r="G3197" s="2"/>
      <c r="H3197" s="2"/>
      <c r="I3197" s="8"/>
    </row>
    <row r="3198" spans="3:9" x14ac:dyDescent="0.25">
      <c r="C3198" s="3"/>
      <c r="D3198" s="6"/>
      <c r="E3198" s="2"/>
      <c r="F3198" s="2"/>
      <c r="G3198" s="2"/>
      <c r="H3198" s="2"/>
      <c r="I3198" s="8"/>
    </row>
    <row r="3199" spans="3:9" x14ac:dyDescent="0.25">
      <c r="C3199" s="3"/>
      <c r="D3199" s="6"/>
      <c r="E3199" s="2"/>
      <c r="F3199" s="2"/>
      <c r="G3199" s="2"/>
      <c r="H3199" s="2"/>
      <c r="I3199" s="8"/>
    </row>
    <row r="3200" spans="3:9" x14ac:dyDescent="0.25">
      <c r="C3200" s="3"/>
      <c r="D3200" s="6"/>
      <c r="E3200" s="2"/>
      <c r="F3200" s="2"/>
      <c r="G3200" s="2"/>
      <c r="H3200" s="2"/>
      <c r="I3200" s="8"/>
    </row>
    <row r="3201" spans="3:9" x14ac:dyDescent="0.25">
      <c r="C3201" s="3"/>
      <c r="D3201" s="6"/>
      <c r="E3201" s="2"/>
      <c r="F3201" s="2"/>
      <c r="G3201" s="2"/>
      <c r="H3201" s="2"/>
      <c r="I3201" s="8"/>
    </row>
    <row r="3202" spans="3:9" x14ac:dyDescent="0.25">
      <c r="C3202" s="3"/>
      <c r="D3202" s="6"/>
      <c r="E3202" s="2"/>
      <c r="F3202" s="2"/>
      <c r="G3202" s="2"/>
      <c r="H3202" s="2"/>
      <c r="I3202" s="8"/>
    </row>
    <row r="3203" spans="3:9" x14ac:dyDescent="0.25">
      <c r="C3203" s="3"/>
      <c r="D3203" s="6"/>
      <c r="E3203" s="2"/>
      <c r="F3203" s="2"/>
      <c r="G3203" s="2"/>
      <c r="H3203" s="2"/>
      <c r="I3203" s="8"/>
    </row>
    <row r="3204" spans="3:9" x14ac:dyDescent="0.25">
      <c r="C3204" s="3"/>
      <c r="D3204" s="6"/>
      <c r="E3204" s="2"/>
      <c r="F3204" s="2"/>
      <c r="G3204" s="2"/>
      <c r="H3204" s="2"/>
      <c r="I3204" s="8"/>
    </row>
    <row r="3205" spans="3:9" x14ac:dyDescent="0.25">
      <c r="C3205" s="3"/>
      <c r="D3205" s="6"/>
      <c r="E3205" s="2"/>
      <c r="F3205" s="2"/>
      <c r="G3205" s="2"/>
      <c r="H3205" s="2"/>
      <c r="I3205" s="8"/>
    </row>
    <row r="3206" spans="3:9" x14ac:dyDescent="0.25">
      <c r="C3206" s="3"/>
      <c r="D3206" s="6"/>
      <c r="E3206" s="2"/>
      <c r="F3206" s="2"/>
      <c r="G3206" s="2"/>
      <c r="H3206" s="2"/>
      <c r="I3206" s="8"/>
    </row>
    <row r="3207" spans="3:9" x14ac:dyDescent="0.25">
      <c r="C3207" s="3"/>
      <c r="D3207" s="6"/>
      <c r="E3207" s="2"/>
      <c r="F3207" s="2"/>
      <c r="G3207" s="2"/>
      <c r="H3207" s="2"/>
      <c r="I3207" s="8"/>
    </row>
    <row r="3208" spans="3:9" x14ac:dyDescent="0.25">
      <c r="C3208" s="3"/>
      <c r="D3208" s="6"/>
      <c r="E3208" s="2"/>
      <c r="F3208" s="2"/>
      <c r="G3208" s="2"/>
      <c r="H3208" s="2"/>
      <c r="I3208" s="8"/>
    </row>
    <row r="3209" spans="3:9" x14ac:dyDescent="0.25">
      <c r="C3209" s="3"/>
      <c r="D3209" s="6"/>
      <c r="E3209" s="2"/>
      <c r="F3209" s="2"/>
      <c r="G3209" s="2"/>
      <c r="H3209" s="2"/>
      <c r="I3209" s="8"/>
    </row>
    <row r="3210" spans="3:9" x14ac:dyDescent="0.25">
      <c r="C3210" s="3"/>
      <c r="D3210" s="6"/>
      <c r="E3210" s="2"/>
      <c r="F3210" s="2"/>
      <c r="G3210" s="2"/>
      <c r="H3210" s="2"/>
      <c r="I3210" s="8"/>
    </row>
    <row r="3211" spans="3:9" x14ac:dyDescent="0.25">
      <c r="C3211" s="3"/>
      <c r="D3211" s="6"/>
      <c r="E3211" s="2"/>
      <c r="F3211" s="2"/>
      <c r="G3211" s="2"/>
      <c r="H3211" s="2"/>
      <c r="I3211" s="8"/>
    </row>
    <row r="3212" spans="3:9" x14ac:dyDescent="0.25">
      <c r="C3212" s="3"/>
      <c r="D3212" s="6"/>
      <c r="E3212" s="2"/>
      <c r="F3212" s="2"/>
      <c r="G3212" s="2"/>
      <c r="H3212" s="2"/>
      <c r="I3212" s="8"/>
    </row>
    <row r="3213" spans="3:9" x14ac:dyDescent="0.25">
      <c r="C3213" s="3"/>
      <c r="D3213" s="6"/>
      <c r="E3213" s="2"/>
      <c r="F3213" s="2"/>
      <c r="G3213" s="2"/>
      <c r="H3213" s="2"/>
      <c r="I3213" s="8"/>
    </row>
    <row r="3214" spans="3:9" x14ac:dyDescent="0.25">
      <c r="C3214" s="3"/>
      <c r="D3214" s="6"/>
      <c r="E3214" s="2"/>
      <c r="F3214" s="2"/>
      <c r="G3214" s="2"/>
      <c r="H3214" s="2"/>
      <c r="I3214" s="8"/>
    </row>
    <row r="3215" spans="3:9" x14ac:dyDescent="0.25">
      <c r="C3215" s="3"/>
      <c r="D3215" s="6"/>
      <c r="E3215" s="2"/>
      <c r="F3215" s="2"/>
      <c r="G3215" s="2"/>
      <c r="H3215" s="2"/>
      <c r="I3215" s="8"/>
    </row>
    <row r="3216" spans="3:9" x14ac:dyDescent="0.25">
      <c r="C3216" s="3"/>
      <c r="D3216" s="6"/>
      <c r="E3216" s="2"/>
      <c r="F3216" s="2"/>
      <c r="G3216" s="2"/>
      <c r="H3216" s="2"/>
      <c r="I3216" s="8"/>
    </row>
    <row r="3217" spans="3:9" x14ac:dyDescent="0.25">
      <c r="C3217" s="3"/>
      <c r="D3217" s="6"/>
      <c r="E3217" s="2"/>
      <c r="F3217" s="2"/>
      <c r="G3217" s="2"/>
      <c r="H3217" s="2"/>
      <c r="I3217" s="8"/>
    </row>
    <row r="3218" spans="3:9" x14ac:dyDescent="0.25">
      <c r="C3218" s="3"/>
      <c r="D3218" s="6"/>
      <c r="E3218" s="2"/>
      <c r="F3218" s="2"/>
      <c r="G3218" s="2"/>
      <c r="H3218" s="2"/>
      <c r="I3218" s="8"/>
    </row>
    <row r="3219" spans="3:9" x14ac:dyDescent="0.25">
      <c r="C3219" s="3"/>
      <c r="D3219" s="6"/>
      <c r="E3219" s="2"/>
      <c r="F3219" s="2"/>
      <c r="G3219" s="2"/>
      <c r="H3219" s="2"/>
      <c r="I3219" s="8"/>
    </row>
    <row r="3220" spans="3:9" x14ac:dyDescent="0.25">
      <c r="C3220" s="3"/>
      <c r="D3220" s="6"/>
      <c r="E3220" s="2"/>
      <c r="F3220" s="2"/>
      <c r="G3220" s="2"/>
      <c r="H3220" s="2"/>
      <c r="I3220" s="8"/>
    </row>
    <row r="3221" spans="3:9" x14ac:dyDescent="0.25">
      <c r="C3221" s="3"/>
      <c r="D3221" s="6"/>
      <c r="E3221" s="2"/>
      <c r="F3221" s="2"/>
      <c r="G3221" s="2"/>
      <c r="H3221" s="2"/>
      <c r="I3221" s="8"/>
    </row>
    <row r="3222" spans="3:9" x14ac:dyDescent="0.25">
      <c r="C3222" s="3"/>
      <c r="D3222" s="6"/>
      <c r="E3222" s="2"/>
      <c r="F3222" s="2"/>
      <c r="G3222" s="2"/>
      <c r="H3222" s="2"/>
      <c r="I3222" s="8"/>
    </row>
    <row r="3223" spans="3:9" x14ac:dyDescent="0.25">
      <c r="C3223" s="3"/>
      <c r="D3223" s="6"/>
      <c r="E3223" s="2"/>
      <c r="F3223" s="2"/>
      <c r="G3223" s="2"/>
      <c r="H3223" s="2"/>
      <c r="I3223" s="8"/>
    </row>
    <row r="3224" spans="3:9" x14ac:dyDescent="0.25">
      <c r="C3224" s="3"/>
      <c r="D3224" s="6"/>
      <c r="E3224" s="2"/>
      <c r="F3224" s="2"/>
      <c r="G3224" s="2"/>
      <c r="H3224" s="2"/>
      <c r="I3224" s="8"/>
    </row>
    <row r="3225" spans="3:9" x14ac:dyDescent="0.25">
      <c r="C3225" s="3"/>
      <c r="D3225" s="6"/>
      <c r="E3225" s="2"/>
      <c r="F3225" s="2"/>
      <c r="G3225" s="2"/>
      <c r="H3225" s="2"/>
      <c r="I3225" s="8"/>
    </row>
    <row r="3226" spans="3:9" x14ac:dyDescent="0.25">
      <c r="C3226" s="3"/>
      <c r="D3226" s="6"/>
      <c r="E3226" s="2"/>
      <c r="F3226" s="2"/>
      <c r="G3226" s="2"/>
      <c r="H3226" s="2"/>
      <c r="I3226" s="8"/>
    </row>
    <row r="3227" spans="3:9" x14ac:dyDescent="0.25">
      <c r="C3227" s="3"/>
      <c r="D3227" s="6"/>
      <c r="E3227" s="2"/>
      <c r="F3227" s="2"/>
      <c r="G3227" s="2"/>
      <c r="H3227" s="2"/>
      <c r="I3227" s="8"/>
    </row>
    <row r="3228" spans="3:9" x14ac:dyDescent="0.25">
      <c r="C3228" s="3"/>
      <c r="D3228" s="6"/>
      <c r="E3228" s="2"/>
      <c r="F3228" s="2"/>
      <c r="G3228" s="2"/>
      <c r="H3228" s="2"/>
      <c r="I3228" s="8"/>
    </row>
    <row r="3229" spans="3:9" x14ac:dyDescent="0.25">
      <c r="C3229" s="3"/>
      <c r="D3229" s="6"/>
      <c r="E3229" s="2"/>
      <c r="F3229" s="2"/>
      <c r="G3229" s="2"/>
      <c r="H3229" s="2"/>
      <c r="I3229" s="8"/>
    </row>
    <row r="3230" spans="3:9" x14ac:dyDescent="0.25">
      <c r="C3230" s="3"/>
      <c r="D3230" s="6"/>
      <c r="E3230" s="2"/>
      <c r="F3230" s="2"/>
      <c r="G3230" s="2"/>
      <c r="H3230" s="2"/>
      <c r="I3230" s="8"/>
    </row>
    <row r="3231" spans="3:9" x14ac:dyDescent="0.25">
      <c r="C3231" s="3"/>
      <c r="D3231" s="6"/>
      <c r="E3231" s="2"/>
      <c r="F3231" s="2"/>
      <c r="G3231" s="2"/>
      <c r="H3231" s="2"/>
      <c r="I3231" s="8"/>
    </row>
    <row r="3232" spans="3:9" x14ac:dyDescent="0.25">
      <c r="C3232" s="3"/>
      <c r="D3232" s="6"/>
      <c r="E3232" s="2"/>
      <c r="F3232" s="2"/>
      <c r="G3232" s="2"/>
      <c r="H3232" s="2"/>
      <c r="I3232" s="8"/>
    </row>
    <row r="3233" spans="3:9" x14ac:dyDescent="0.25">
      <c r="C3233" s="3"/>
      <c r="D3233" s="6"/>
      <c r="E3233" s="2"/>
      <c r="F3233" s="2"/>
      <c r="G3233" s="2"/>
      <c r="H3233" s="2"/>
      <c r="I3233" s="8"/>
    </row>
    <row r="3234" spans="3:9" x14ac:dyDescent="0.25">
      <c r="C3234" s="3"/>
      <c r="D3234" s="6"/>
      <c r="E3234" s="2"/>
      <c r="F3234" s="2"/>
      <c r="G3234" s="2"/>
      <c r="H3234" s="2"/>
      <c r="I3234" s="8"/>
    </row>
    <row r="3235" spans="3:9" x14ac:dyDescent="0.25">
      <c r="C3235" s="3"/>
      <c r="D3235" s="6"/>
      <c r="E3235" s="2"/>
      <c r="F3235" s="2"/>
      <c r="G3235" s="2"/>
      <c r="H3235" s="2"/>
      <c r="I3235" s="8"/>
    </row>
    <row r="3236" spans="3:9" x14ac:dyDescent="0.25">
      <c r="C3236" s="3"/>
      <c r="D3236" s="6"/>
      <c r="E3236" s="2"/>
      <c r="F3236" s="2"/>
      <c r="G3236" s="2"/>
      <c r="H3236" s="2"/>
      <c r="I3236" s="8"/>
    </row>
    <row r="3237" spans="3:9" x14ac:dyDescent="0.25">
      <c r="C3237" s="3"/>
      <c r="D3237" s="6"/>
      <c r="E3237" s="2"/>
      <c r="F3237" s="2"/>
      <c r="G3237" s="2"/>
      <c r="H3237" s="2"/>
      <c r="I3237" s="8"/>
    </row>
    <row r="3238" spans="3:9" x14ac:dyDescent="0.25">
      <c r="C3238" s="3"/>
      <c r="D3238" s="6"/>
      <c r="E3238" s="2"/>
      <c r="F3238" s="2"/>
      <c r="G3238" s="2"/>
      <c r="H3238" s="2"/>
      <c r="I3238" s="8"/>
    </row>
    <row r="3239" spans="3:9" x14ac:dyDescent="0.25">
      <c r="C3239" s="3"/>
      <c r="D3239" s="6"/>
      <c r="E3239" s="2"/>
      <c r="F3239" s="2"/>
      <c r="G3239" s="2"/>
      <c r="H3239" s="2"/>
      <c r="I3239" s="8"/>
    </row>
    <row r="3240" spans="3:9" x14ac:dyDescent="0.25">
      <c r="C3240" s="3"/>
      <c r="D3240" s="6"/>
      <c r="E3240" s="2"/>
      <c r="F3240" s="2"/>
      <c r="G3240" s="2"/>
      <c r="H3240" s="2"/>
      <c r="I3240" s="8"/>
    </row>
    <row r="3241" spans="3:9" x14ac:dyDescent="0.25">
      <c r="C3241" s="3"/>
      <c r="D3241" s="6"/>
      <c r="E3241" s="2"/>
      <c r="F3241" s="2"/>
      <c r="G3241" s="2"/>
      <c r="H3241" s="2"/>
      <c r="I3241" s="8"/>
    </row>
    <row r="3242" spans="3:9" x14ac:dyDescent="0.25">
      <c r="C3242" s="3"/>
      <c r="D3242" s="6"/>
      <c r="E3242" s="2"/>
      <c r="F3242" s="2"/>
      <c r="G3242" s="2"/>
      <c r="H3242" s="2"/>
      <c r="I3242" s="8"/>
    </row>
    <row r="3243" spans="3:9" x14ac:dyDescent="0.25">
      <c r="C3243" s="3"/>
      <c r="D3243" s="6"/>
      <c r="E3243" s="2"/>
      <c r="F3243" s="2"/>
      <c r="G3243" s="2"/>
      <c r="H3243" s="2"/>
      <c r="I3243" s="8"/>
    </row>
    <row r="3244" spans="3:9" x14ac:dyDescent="0.25">
      <c r="C3244" s="3"/>
      <c r="D3244" s="6"/>
      <c r="E3244" s="2"/>
      <c r="F3244" s="2"/>
      <c r="G3244" s="2"/>
      <c r="H3244" s="2"/>
      <c r="I3244" s="8"/>
    </row>
    <row r="3245" spans="3:9" x14ac:dyDescent="0.25">
      <c r="C3245" s="3"/>
      <c r="D3245" s="6"/>
      <c r="E3245" s="2"/>
      <c r="F3245" s="2"/>
      <c r="G3245" s="2"/>
      <c r="H3245" s="2"/>
      <c r="I3245" s="8"/>
    </row>
    <row r="3246" spans="3:9" x14ac:dyDescent="0.25">
      <c r="C3246" s="3"/>
      <c r="D3246" s="6"/>
      <c r="E3246" s="2"/>
      <c r="F3246" s="2"/>
      <c r="G3246" s="2"/>
      <c r="H3246" s="2"/>
      <c r="I3246" s="8"/>
    </row>
    <row r="3247" spans="3:9" x14ac:dyDescent="0.25">
      <c r="C3247" s="3"/>
      <c r="D3247" s="6"/>
      <c r="E3247" s="2"/>
      <c r="F3247" s="2"/>
      <c r="G3247" s="2"/>
      <c r="H3247" s="2"/>
      <c r="I3247" s="8"/>
    </row>
    <row r="3248" spans="3:9" x14ac:dyDescent="0.25">
      <c r="C3248" s="3"/>
      <c r="D3248" s="6"/>
      <c r="E3248" s="2"/>
      <c r="F3248" s="2"/>
      <c r="G3248" s="2"/>
      <c r="H3248" s="2"/>
      <c r="I3248" s="8"/>
    </row>
    <row r="3249" spans="3:9" x14ac:dyDescent="0.25">
      <c r="C3249" s="3"/>
      <c r="D3249" s="6"/>
      <c r="E3249" s="2"/>
      <c r="F3249" s="2"/>
      <c r="G3249" s="2"/>
      <c r="H3249" s="2"/>
      <c r="I3249" s="8"/>
    </row>
    <row r="3250" spans="3:9" x14ac:dyDescent="0.25">
      <c r="C3250" s="3"/>
      <c r="D3250" s="6"/>
      <c r="E3250" s="2"/>
      <c r="F3250" s="2"/>
      <c r="G3250" s="2"/>
      <c r="H3250" s="2"/>
      <c r="I3250" s="8"/>
    </row>
    <row r="3251" spans="3:9" x14ac:dyDescent="0.25">
      <c r="C3251" s="3"/>
      <c r="D3251" s="6"/>
      <c r="E3251" s="2"/>
      <c r="F3251" s="2"/>
      <c r="G3251" s="2"/>
      <c r="H3251" s="2"/>
      <c r="I3251" s="8"/>
    </row>
    <row r="3252" spans="3:9" x14ac:dyDescent="0.25">
      <c r="C3252" s="3"/>
      <c r="D3252" s="6"/>
      <c r="E3252" s="2"/>
      <c r="F3252" s="2"/>
      <c r="G3252" s="2"/>
      <c r="H3252" s="2"/>
      <c r="I3252" s="8"/>
    </row>
    <row r="3253" spans="3:9" x14ac:dyDescent="0.25">
      <c r="C3253" s="3"/>
      <c r="D3253" s="6"/>
      <c r="E3253" s="2"/>
      <c r="F3253" s="2"/>
      <c r="G3253" s="2"/>
      <c r="H3253" s="2"/>
      <c r="I3253" s="8"/>
    </row>
    <row r="3254" spans="3:9" x14ac:dyDescent="0.25">
      <c r="C3254" s="3"/>
      <c r="D3254" s="6"/>
      <c r="E3254" s="2"/>
      <c r="F3254" s="2"/>
      <c r="G3254" s="2"/>
      <c r="H3254" s="2"/>
      <c r="I3254" s="8"/>
    </row>
    <row r="3255" spans="3:9" x14ac:dyDescent="0.25">
      <c r="C3255" s="3"/>
      <c r="D3255" s="6"/>
      <c r="E3255" s="2"/>
      <c r="F3255" s="2"/>
      <c r="G3255" s="2"/>
      <c r="H3255" s="2"/>
      <c r="I3255" s="8"/>
    </row>
    <row r="3256" spans="3:9" x14ac:dyDescent="0.25">
      <c r="C3256" s="3"/>
      <c r="D3256" s="6"/>
      <c r="E3256" s="2"/>
      <c r="F3256" s="2"/>
      <c r="G3256" s="2"/>
      <c r="H3256" s="2"/>
      <c r="I3256" s="8"/>
    </row>
    <row r="3257" spans="3:9" x14ac:dyDescent="0.25">
      <c r="C3257" s="3"/>
      <c r="D3257" s="6"/>
      <c r="E3257" s="2"/>
      <c r="F3257" s="2"/>
      <c r="G3257" s="2"/>
      <c r="H3257" s="2"/>
      <c r="I3257" s="8"/>
    </row>
    <row r="3258" spans="3:9" x14ac:dyDescent="0.25">
      <c r="C3258" s="3"/>
      <c r="D3258" s="6"/>
      <c r="E3258" s="2"/>
      <c r="F3258" s="2"/>
      <c r="G3258" s="2"/>
      <c r="H3258" s="2"/>
      <c r="I3258" s="8"/>
    </row>
    <row r="3259" spans="3:9" x14ac:dyDescent="0.25">
      <c r="C3259" s="3"/>
      <c r="D3259" s="6"/>
      <c r="E3259" s="2"/>
      <c r="F3259" s="2"/>
      <c r="G3259" s="2"/>
      <c r="H3259" s="2"/>
      <c r="I3259" s="8"/>
    </row>
    <row r="3260" spans="3:9" x14ac:dyDescent="0.25">
      <c r="C3260" s="3"/>
      <c r="D3260" s="6"/>
      <c r="E3260" s="2"/>
      <c r="F3260" s="2"/>
      <c r="G3260" s="2"/>
      <c r="H3260" s="2"/>
      <c r="I3260" s="8"/>
    </row>
    <row r="3261" spans="3:9" x14ac:dyDescent="0.25">
      <c r="C3261" s="3"/>
      <c r="D3261" s="6"/>
      <c r="E3261" s="2"/>
      <c r="F3261" s="2"/>
      <c r="G3261" s="2"/>
      <c r="H3261" s="2"/>
      <c r="I3261" s="8"/>
    </row>
    <row r="3262" spans="3:9" x14ac:dyDescent="0.25">
      <c r="C3262" s="3"/>
      <c r="D3262" s="6"/>
      <c r="E3262" s="2"/>
      <c r="F3262" s="2"/>
      <c r="G3262" s="2"/>
      <c r="H3262" s="2"/>
      <c r="I3262" s="8"/>
    </row>
    <row r="3263" spans="3:9" x14ac:dyDescent="0.25">
      <c r="C3263" s="3"/>
      <c r="D3263" s="6"/>
      <c r="E3263" s="2"/>
      <c r="F3263" s="2"/>
      <c r="G3263" s="2"/>
      <c r="H3263" s="2"/>
      <c r="I3263" s="8"/>
    </row>
    <row r="3264" spans="3:9" x14ac:dyDescent="0.25">
      <c r="C3264" s="3"/>
      <c r="D3264" s="6"/>
      <c r="E3264" s="2"/>
      <c r="F3264" s="2"/>
      <c r="G3264" s="2"/>
      <c r="H3264" s="2"/>
      <c r="I3264" s="8"/>
    </row>
    <row r="3265" spans="3:9" x14ac:dyDescent="0.25">
      <c r="C3265" s="3"/>
      <c r="D3265" s="6"/>
      <c r="E3265" s="2"/>
      <c r="F3265" s="2"/>
      <c r="G3265" s="2"/>
      <c r="H3265" s="2"/>
      <c r="I3265" s="8"/>
    </row>
    <row r="3266" spans="3:9" x14ac:dyDescent="0.25">
      <c r="C3266" s="3"/>
      <c r="D3266" s="6"/>
      <c r="E3266" s="2"/>
      <c r="F3266" s="2"/>
      <c r="G3266" s="2"/>
      <c r="H3266" s="2"/>
      <c r="I3266" s="8"/>
    </row>
    <row r="3267" spans="3:9" x14ac:dyDescent="0.25">
      <c r="C3267" s="3"/>
      <c r="D3267" s="6"/>
      <c r="E3267" s="2"/>
      <c r="F3267" s="2"/>
      <c r="G3267" s="2"/>
      <c r="H3267" s="2"/>
      <c r="I3267" s="8"/>
    </row>
    <row r="3268" spans="3:9" x14ac:dyDescent="0.25">
      <c r="C3268" s="3"/>
      <c r="D3268" s="6"/>
      <c r="E3268" s="2"/>
      <c r="F3268" s="2"/>
      <c r="G3268" s="2"/>
      <c r="H3268" s="2"/>
      <c r="I3268" s="8"/>
    </row>
    <row r="3269" spans="3:9" x14ac:dyDescent="0.25">
      <c r="C3269" s="3"/>
      <c r="D3269" s="6"/>
      <c r="E3269" s="2"/>
      <c r="F3269" s="2"/>
      <c r="G3269" s="2"/>
      <c r="H3269" s="2"/>
      <c r="I3269" s="8"/>
    </row>
    <row r="3270" spans="3:9" x14ac:dyDescent="0.25">
      <c r="C3270" s="3"/>
      <c r="D3270" s="6"/>
      <c r="E3270" s="2"/>
      <c r="F3270" s="2"/>
      <c r="G3270" s="2"/>
      <c r="H3270" s="2"/>
      <c r="I3270" s="8"/>
    </row>
    <row r="3271" spans="3:9" x14ac:dyDescent="0.25">
      <c r="C3271" s="3"/>
      <c r="D3271" s="6"/>
      <c r="E3271" s="2"/>
      <c r="F3271" s="2"/>
      <c r="G3271" s="2"/>
      <c r="H3271" s="2"/>
      <c r="I3271" s="8"/>
    </row>
    <row r="3272" spans="3:9" x14ac:dyDescent="0.25">
      <c r="C3272" s="3"/>
      <c r="D3272" s="6"/>
      <c r="E3272" s="2"/>
      <c r="F3272" s="2"/>
      <c r="G3272" s="2"/>
      <c r="H3272" s="2"/>
      <c r="I3272" s="8"/>
    </row>
    <row r="3273" spans="3:9" x14ac:dyDescent="0.25">
      <c r="C3273" s="3"/>
      <c r="D3273" s="6"/>
      <c r="E3273" s="2"/>
      <c r="F3273" s="2"/>
      <c r="G3273" s="2"/>
      <c r="H3273" s="2"/>
      <c r="I3273" s="8"/>
    </row>
    <row r="3274" spans="3:9" x14ac:dyDescent="0.25">
      <c r="C3274" s="3"/>
      <c r="D3274" s="6"/>
      <c r="E3274" s="2"/>
      <c r="F3274" s="2"/>
      <c r="G3274" s="2"/>
      <c r="H3274" s="2"/>
      <c r="I3274" s="8"/>
    </row>
    <row r="3275" spans="3:9" x14ac:dyDescent="0.25">
      <c r="C3275" s="3"/>
      <c r="D3275" s="6"/>
      <c r="E3275" s="2"/>
      <c r="F3275" s="2"/>
      <c r="G3275" s="2"/>
      <c r="H3275" s="2"/>
      <c r="I3275" s="8"/>
    </row>
    <row r="3276" spans="3:9" x14ac:dyDescent="0.25">
      <c r="C3276" s="3"/>
      <c r="D3276" s="6"/>
      <c r="E3276" s="2"/>
      <c r="F3276" s="2"/>
      <c r="G3276" s="2"/>
      <c r="H3276" s="2"/>
      <c r="I3276" s="8"/>
    </row>
    <row r="3277" spans="3:9" x14ac:dyDescent="0.25">
      <c r="C3277" s="3"/>
      <c r="D3277" s="6"/>
      <c r="E3277" s="2"/>
      <c r="F3277" s="2"/>
      <c r="G3277" s="2"/>
      <c r="H3277" s="2"/>
      <c r="I3277" s="8"/>
    </row>
    <row r="3278" spans="3:9" x14ac:dyDescent="0.25">
      <c r="C3278" s="3"/>
      <c r="D3278" s="6"/>
      <c r="E3278" s="2"/>
      <c r="F3278" s="2"/>
      <c r="G3278" s="2"/>
      <c r="H3278" s="2"/>
      <c r="I3278" s="8"/>
    </row>
    <row r="3279" spans="3:9" x14ac:dyDescent="0.25">
      <c r="C3279" s="3"/>
      <c r="D3279" s="6"/>
      <c r="E3279" s="2"/>
      <c r="F3279" s="2"/>
      <c r="G3279" s="2"/>
      <c r="H3279" s="2"/>
      <c r="I3279" s="8"/>
    </row>
    <row r="3280" spans="3:9" x14ac:dyDescent="0.25">
      <c r="C3280" s="3"/>
      <c r="D3280" s="6"/>
      <c r="E3280" s="2"/>
      <c r="F3280" s="2"/>
      <c r="G3280" s="2"/>
      <c r="H3280" s="2"/>
      <c r="I3280" s="8"/>
    </row>
    <row r="3281" spans="3:9" x14ac:dyDescent="0.25">
      <c r="C3281" s="3"/>
      <c r="D3281" s="6"/>
      <c r="E3281" s="2"/>
      <c r="F3281" s="2"/>
      <c r="G3281" s="2"/>
      <c r="H3281" s="2"/>
      <c r="I3281" s="8"/>
    </row>
    <row r="3282" spans="3:9" x14ac:dyDescent="0.25">
      <c r="C3282" s="3"/>
      <c r="D3282" s="6"/>
      <c r="E3282" s="2"/>
      <c r="F3282" s="2"/>
      <c r="G3282" s="2"/>
      <c r="H3282" s="2"/>
      <c r="I3282" s="8"/>
    </row>
    <row r="3283" spans="3:9" x14ac:dyDescent="0.25">
      <c r="C3283" s="3"/>
      <c r="D3283" s="6"/>
      <c r="E3283" s="2"/>
      <c r="F3283" s="2"/>
      <c r="G3283" s="2"/>
      <c r="H3283" s="2"/>
      <c r="I3283" s="8"/>
    </row>
    <row r="3284" spans="3:9" x14ac:dyDescent="0.25">
      <c r="C3284" s="3"/>
      <c r="D3284" s="6"/>
      <c r="E3284" s="2"/>
      <c r="F3284" s="2"/>
      <c r="G3284" s="2"/>
      <c r="H3284" s="2"/>
      <c r="I3284" s="8"/>
    </row>
    <row r="3285" spans="3:9" x14ac:dyDescent="0.25">
      <c r="C3285" s="3"/>
      <c r="D3285" s="6"/>
      <c r="E3285" s="2"/>
      <c r="F3285" s="2"/>
      <c r="G3285" s="2"/>
      <c r="H3285" s="2"/>
      <c r="I3285" s="8"/>
    </row>
    <row r="3286" spans="3:9" x14ac:dyDescent="0.25">
      <c r="C3286" s="3"/>
      <c r="D3286" s="6"/>
      <c r="E3286" s="2"/>
      <c r="F3286" s="2"/>
      <c r="G3286" s="2"/>
      <c r="H3286" s="2"/>
      <c r="I3286" s="8"/>
    </row>
    <row r="3287" spans="3:9" x14ac:dyDescent="0.25">
      <c r="C3287" s="3"/>
      <c r="D3287" s="6"/>
      <c r="E3287" s="2"/>
      <c r="F3287" s="2"/>
      <c r="G3287" s="2"/>
      <c r="H3287" s="2"/>
      <c r="I3287" s="8"/>
    </row>
    <row r="3288" spans="3:9" x14ac:dyDescent="0.25">
      <c r="C3288" s="3"/>
      <c r="D3288" s="6"/>
      <c r="E3288" s="2"/>
      <c r="F3288" s="2"/>
      <c r="G3288" s="2"/>
      <c r="H3288" s="2"/>
      <c r="I3288" s="8"/>
    </row>
    <row r="3289" spans="3:9" x14ac:dyDescent="0.25">
      <c r="C3289" s="3"/>
      <c r="D3289" s="6"/>
      <c r="E3289" s="2"/>
      <c r="F3289" s="2"/>
      <c r="G3289" s="2"/>
      <c r="H3289" s="2"/>
      <c r="I3289" s="8"/>
    </row>
    <row r="3290" spans="3:9" x14ac:dyDescent="0.25">
      <c r="C3290" s="3"/>
      <c r="D3290" s="6"/>
      <c r="E3290" s="2"/>
      <c r="F3290" s="2"/>
      <c r="G3290" s="2"/>
      <c r="H3290" s="2"/>
      <c r="I3290" s="8"/>
    </row>
    <row r="3291" spans="3:9" x14ac:dyDescent="0.25">
      <c r="C3291" s="3"/>
      <c r="D3291" s="6"/>
      <c r="E3291" s="2"/>
      <c r="F3291" s="2"/>
      <c r="G3291" s="2"/>
      <c r="H3291" s="2"/>
      <c r="I3291" s="8"/>
    </row>
    <row r="3292" spans="3:9" x14ac:dyDescent="0.25">
      <c r="C3292" s="3"/>
      <c r="D3292" s="6"/>
      <c r="E3292" s="2"/>
      <c r="F3292" s="2"/>
      <c r="G3292" s="2"/>
      <c r="H3292" s="2"/>
      <c r="I3292" s="8"/>
    </row>
    <row r="3293" spans="3:9" x14ac:dyDescent="0.25">
      <c r="C3293" s="3"/>
      <c r="D3293" s="6"/>
      <c r="E3293" s="2"/>
      <c r="F3293" s="2"/>
      <c r="G3293" s="2"/>
      <c r="H3293" s="2"/>
      <c r="I3293" s="8"/>
    </row>
    <row r="3294" spans="3:9" x14ac:dyDescent="0.25">
      <c r="C3294" s="3"/>
      <c r="D3294" s="6"/>
      <c r="E3294" s="2"/>
      <c r="F3294" s="2"/>
      <c r="G3294" s="2"/>
      <c r="H3294" s="2"/>
      <c r="I3294" s="8"/>
    </row>
    <row r="3295" spans="3:9" x14ac:dyDescent="0.25">
      <c r="C3295" s="3"/>
      <c r="D3295" s="6"/>
      <c r="E3295" s="2"/>
      <c r="F3295" s="2"/>
      <c r="G3295" s="2"/>
      <c r="H3295" s="2"/>
      <c r="I3295" s="8"/>
    </row>
    <row r="3296" spans="3:9" x14ac:dyDescent="0.25">
      <c r="C3296" s="3"/>
      <c r="D3296" s="6"/>
      <c r="E3296" s="2"/>
      <c r="F3296" s="2"/>
      <c r="G3296" s="2"/>
      <c r="H3296" s="2"/>
      <c r="I3296" s="8"/>
    </row>
    <row r="3297" spans="3:9" x14ac:dyDescent="0.25">
      <c r="C3297" s="3"/>
      <c r="D3297" s="6"/>
      <c r="E3297" s="2"/>
      <c r="F3297" s="2"/>
      <c r="G3297" s="2"/>
      <c r="H3297" s="2"/>
      <c r="I3297" s="8"/>
    </row>
    <row r="3298" spans="3:9" x14ac:dyDescent="0.25">
      <c r="C3298" s="3"/>
      <c r="D3298" s="6"/>
      <c r="E3298" s="2"/>
      <c r="F3298" s="2"/>
      <c r="G3298" s="2"/>
      <c r="H3298" s="2"/>
      <c r="I3298" s="8"/>
    </row>
    <row r="3299" spans="3:9" x14ac:dyDescent="0.25">
      <c r="C3299" s="3"/>
      <c r="D3299" s="6"/>
      <c r="E3299" s="2"/>
      <c r="F3299" s="2"/>
      <c r="G3299" s="2"/>
      <c r="H3299" s="2"/>
      <c r="I3299" s="8"/>
    </row>
    <row r="3300" spans="3:9" x14ac:dyDescent="0.25">
      <c r="C3300" s="3"/>
      <c r="D3300" s="6"/>
      <c r="E3300" s="2"/>
      <c r="F3300" s="2"/>
      <c r="G3300" s="2"/>
      <c r="H3300" s="2"/>
      <c r="I3300" s="8"/>
    </row>
    <row r="3301" spans="3:9" x14ac:dyDescent="0.25">
      <c r="C3301" s="3"/>
      <c r="D3301" s="6"/>
      <c r="E3301" s="2"/>
      <c r="F3301" s="2"/>
      <c r="G3301" s="2"/>
      <c r="H3301" s="2"/>
      <c r="I3301" s="8"/>
    </row>
    <row r="3302" spans="3:9" x14ac:dyDescent="0.25">
      <c r="C3302" s="3"/>
      <c r="D3302" s="6"/>
      <c r="E3302" s="2"/>
      <c r="F3302" s="2"/>
      <c r="G3302" s="2"/>
      <c r="H3302" s="2"/>
      <c r="I3302" s="8"/>
    </row>
    <row r="3303" spans="3:9" x14ac:dyDescent="0.25">
      <c r="C3303" s="3"/>
      <c r="D3303" s="6"/>
      <c r="E3303" s="2"/>
      <c r="F3303" s="2"/>
      <c r="G3303" s="2"/>
      <c r="H3303" s="2"/>
      <c r="I3303" s="8"/>
    </row>
    <row r="3304" spans="3:9" x14ac:dyDescent="0.25">
      <c r="C3304" s="3"/>
      <c r="D3304" s="6"/>
      <c r="E3304" s="2"/>
      <c r="F3304" s="2"/>
      <c r="G3304" s="2"/>
      <c r="H3304" s="2"/>
      <c r="I3304" s="8"/>
    </row>
    <row r="3305" spans="3:9" x14ac:dyDescent="0.25">
      <c r="C3305" s="3"/>
      <c r="D3305" s="6"/>
      <c r="E3305" s="2"/>
      <c r="F3305" s="2"/>
      <c r="G3305" s="2"/>
      <c r="H3305" s="2"/>
      <c r="I3305" s="8"/>
    </row>
    <row r="3306" spans="3:9" x14ac:dyDescent="0.25">
      <c r="C3306" s="3"/>
      <c r="D3306" s="6"/>
      <c r="E3306" s="2"/>
      <c r="F3306" s="2"/>
      <c r="G3306" s="2"/>
      <c r="H3306" s="2"/>
      <c r="I3306" s="8"/>
    </row>
    <row r="3307" spans="3:9" x14ac:dyDescent="0.25">
      <c r="C3307" s="3"/>
      <c r="D3307" s="6"/>
      <c r="E3307" s="2"/>
      <c r="F3307" s="2"/>
      <c r="G3307" s="2"/>
      <c r="H3307" s="2"/>
      <c r="I3307" s="8"/>
    </row>
    <row r="3308" spans="3:9" x14ac:dyDescent="0.25">
      <c r="C3308" s="3"/>
      <c r="D3308" s="6"/>
      <c r="E3308" s="2"/>
      <c r="F3308" s="2"/>
      <c r="G3308" s="2"/>
      <c r="H3308" s="2"/>
      <c r="I3308" s="8"/>
    </row>
    <row r="3309" spans="3:9" x14ac:dyDescent="0.25">
      <c r="C3309" s="3"/>
      <c r="D3309" s="6"/>
      <c r="E3309" s="2"/>
      <c r="F3309" s="2"/>
      <c r="G3309" s="2"/>
      <c r="H3309" s="2"/>
      <c r="I3309" s="8"/>
    </row>
    <row r="3310" spans="3:9" x14ac:dyDescent="0.25">
      <c r="C3310" s="3"/>
      <c r="D3310" s="6"/>
      <c r="E3310" s="2"/>
      <c r="F3310" s="2"/>
      <c r="G3310" s="2"/>
      <c r="H3310" s="2"/>
      <c r="I3310" s="8"/>
    </row>
    <row r="3311" spans="3:9" x14ac:dyDescent="0.25">
      <c r="C3311" s="3"/>
      <c r="D3311" s="6"/>
      <c r="E3311" s="2"/>
      <c r="F3311" s="2"/>
      <c r="G3311" s="2"/>
      <c r="H3311" s="2"/>
      <c r="I3311" s="8"/>
    </row>
    <row r="3312" spans="3:9" x14ac:dyDescent="0.25">
      <c r="C3312" s="3"/>
      <c r="D3312" s="6"/>
      <c r="E3312" s="2"/>
      <c r="F3312" s="2"/>
      <c r="G3312" s="2"/>
      <c r="H3312" s="2"/>
      <c r="I3312" s="8"/>
    </row>
    <row r="3313" spans="3:9" x14ac:dyDescent="0.25">
      <c r="C3313" s="3"/>
      <c r="D3313" s="6"/>
      <c r="E3313" s="2"/>
      <c r="F3313" s="2"/>
      <c r="G3313" s="2"/>
      <c r="H3313" s="2"/>
      <c r="I3313" s="8"/>
    </row>
    <row r="3314" spans="3:9" x14ac:dyDescent="0.25">
      <c r="C3314" s="3"/>
      <c r="D3314" s="6"/>
      <c r="E3314" s="2"/>
      <c r="F3314" s="2"/>
      <c r="G3314" s="2"/>
      <c r="H3314" s="2"/>
      <c r="I3314" s="8"/>
    </row>
    <row r="3315" spans="3:9" x14ac:dyDescent="0.25">
      <c r="C3315" s="3"/>
      <c r="D3315" s="6"/>
      <c r="E3315" s="2"/>
      <c r="F3315" s="2"/>
      <c r="G3315" s="2"/>
      <c r="H3315" s="2"/>
      <c r="I3315" s="8"/>
    </row>
    <row r="3316" spans="3:9" x14ac:dyDescent="0.25">
      <c r="C3316" s="3"/>
      <c r="D3316" s="6"/>
      <c r="E3316" s="2"/>
      <c r="F3316" s="2"/>
      <c r="G3316" s="2"/>
      <c r="H3316" s="2"/>
      <c r="I3316" s="8"/>
    </row>
    <row r="3317" spans="3:9" x14ac:dyDescent="0.25">
      <c r="C3317" s="3"/>
      <c r="D3317" s="6"/>
      <c r="E3317" s="2"/>
      <c r="F3317" s="2"/>
      <c r="G3317" s="2"/>
      <c r="H3317" s="2"/>
      <c r="I3317" s="8"/>
    </row>
    <row r="3318" spans="3:9" x14ac:dyDescent="0.25">
      <c r="C3318" s="3"/>
      <c r="D3318" s="6"/>
      <c r="E3318" s="2"/>
      <c r="F3318" s="2"/>
      <c r="G3318" s="2"/>
      <c r="H3318" s="2"/>
      <c r="I3318" s="8"/>
    </row>
    <row r="3319" spans="3:9" x14ac:dyDescent="0.25">
      <c r="C3319" s="3"/>
      <c r="D3319" s="6"/>
      <c r="E3319" s="2"/>
      <c r="F3319" s="2"/>
      <c r="G3319" s="2"/>
      <c r="H3319" s="2"/>
      <c r="I3319" s="8"/>
    </row>
    <row r="3320" spans="3:9" x14ac:dyDescent="0.25">
      <c r="C3320" s="3"/>
      <c r="D3320" s="6"/>
      <c r="E3320" s="2"/>
      <c r="F3320" s="2"/>
      <c r="G3320" s="2"/>
      <c r="H3320" s="2"/>
      <c r="I3320" s="8"/>
    </row>
    <row r="3321" spans="3:9" x14ac:dyDescent="0.25">
      <c r="C3321" s="3"/>
      <c r="D3321" s="6"/>
      <c r="E3321" s="2"/>
      <c r="F3321" s="2"/>
      <c r="G3321" s="2"/>
      <c r="H3321" s="2"/>
      <c r="I3321" s="8"/>
    </row>
    <row r="3322" spans="3:9" x14ac:dyDescent="0.25">
      <c r="C3322" s="3"/>
      <c r="D3322" s="6"/>
      <c r="E3322" s="2"/>
      <c r="F3322" s="2"/>
      <c r="G3322" s="2"/>
      <c r="H3322" s="2"/>
      <c r="I3322" s="8"/>
    </row>
    <row r="3323" spans="3:9" x14ac:dyDescent="0.25">
      <c r="C3323" s="3"/>
      <c r="D3323" s="6"/>
      <c r="E3323" s="2"/>
      <c r="F3323" s="2"/>
      <c r="G3323" s="2"/>
      <c r="H3323" s="2"/>
      <c r="I3323" s="8"/>
    </row>
    <row r="3324" spans="3:9" x14ac:dyDescent="0.25">
      <c r="C3324" s="3"/>
      <c r="D3324" s="6"/>
      <c r="E3324" s="2"/>
      <c r="F3324" s="2"/>
      <c r="G3324" s="2"/>
      <c r="H3324" s="2"/>
      <c r="I3324" s="8"/>
    </row>
    <row r="3325" spans="3:9" x14ac:dyDescent="0.25">
      <c r="C3325" s="3"/>
      <c r="D3325" s="6"/>
      <c r="E3325" s="2"/>
      <c r="F3325" s="2"/>
      <c r="G3325" s="2"/>
      <c r="H3325" s="2"/>
      <c r="I3325" s="8"/>
    </row>
    <row r="3326" spans="3:9" x14ac:dyDescent="0.25">
      <c r="C3326" s="3"/>
      <c r="D3326" s="6"/>
      <c r="E3326" s="2"/>
      <c r="F3326" s="2"/>
      <c r="G3326" s="2"/>
      <c r="H3326" s="2"/>
      <c r="I3326" s="8"/>
    </row>
    <row r="3327" spans="3:9" x14ac:dyDescent="0.25">
      <c r="C3327" s="3"/>
      <c r="D3327" s="6"/>
      <c r="E3327" s="2"/>
      <c r="F3327" s="2"/>
      <c r="G3327" s="2"/>
      <c r="H3327" s="2"/>
      <c r="I3327" s="8"/>
    </row>
    <row r="3328" spans="3:9" x14ac:dyDescent="0.25">
      <c r="C3328" s="3"/>
      <c r="D3328" s="6"/>
      <c r="E3328" s="2"/>
      <c r="F3328" s="2"/>
      <c r="G3328" s="2"/>
      <c r="H3328" s="2"/>
      <c r="I3328" s="8"/>
    </row>
    <row r="3329" spans="3:9" x14ac:dyDescent="0.25">
      <c r="C3329" s="3"/>
      <c r="D3329" s="6"/>
      <c r="E3329" s="2"/>
      <c r="F3329" s="2"/>
      <c r="G3329" s="2"/>
      <c r="H3329" s="2"/>
      <c r="I3329" s="8"/>
    </row>
    <row r="3330" spans="3:9" x14ac:dyDescent="0.25">
      <c r="C3330" s="3"/>
      <c r="D3330" s="6"/>
      <c r="E3330" s="2"/>
      <c r="F3330" s="2"/>
      <c r="G3330" s="2"/>
      <c r="H3330" s="2"/>
      <c r="I3330" s="8"/>
    </row>
    <row r="3331" spans="3:9" x14ac:dyDescent="0.25">
      <c r="C3331" s="3"/>
      <c r="D3331" s="6"/>
      <c r="E3331" s="2"/>
      <c r="F3331" s="2"/>
      <c r="G3331" s="2"/>
      <c r="H3331" s="2"/>
      <c r="I3331" s="8"/>
    </row>
    <row r="3332" spans="3:9" x14ac:dyDescent="0.25">
      <c r="C3332" s="3"/>
      <c r="D3332" s="6"/>
      <c r="E3332" s="2"/>
      <c r="F3332" s="2"/>
      <c r="G3332" s="2"/>
      <c r="H3332" s="2"/>
      <c r="I3332" s="8"/>
    </row>
    <row r="3333" spans="3:9" x14ac:dyDescent="0.25">
      <c r="C3333" s="3"/>
      <c r="D3333" s="6"/>
      <c r="E3333" s="2"/>
      <c r="F3333" s="2"/>
      <c r="G3333" s="2"/>
      <c r="H3333" s="2"/>
      <c r="I3333" s="8"/>
    </row>
    <row r="3334" spans="3:9" x14ac:dyDescent="0.25">
      <c r="C3334" s="3"/>
      <c r="D3334" s="6"/>
      <c r="E3334" s="2"/>
      <c r="F3334" s="2"/>
      <c r="G3334" s="2"/>
      <c r="H3334" s="2"/>
      <c r="I3334" s="8"/>
    </row>
    <row r="3335" spans="3:9" x14ac:dyDescent="0.25">
      <c r="C3335" s="3"/>
      <c r="D3335" s="6"/>
      <c r="E3335" s="2"/>
      <c r="F3335" s="2"/>
      <c r="G3335" s="2"/>
      <c r="H3335" s="2"/>
      <c r="I3335" s="8"/>
    </row>
    <row r="3336" spans="3:9" x14ac:dyDescent="0.25">
      <c r="C3336" s="3"/>
      <c r="D3336" s="6"/>
      <c r="E3336" s="2"/>
      <c r="F3336" s="2"/>
      <c r="G3336" s="2"/>
      <c r="H3336" s="2"/>
      <c r="I3336" s="8"/>
    </row>
    <row r="3337" spans="3:9" x14ac:dyDescent="0.25">
      <c r="C3337" s="3"/>
      <c r="D3337" s="6"/>
      <c r="E3337" s="2"/>
      <c r="F3337" s="2"/>
      <c r="G3337" s="2"/>
      <c r="H3337" s="2"/>
      <c r="I3337" s="8"/>
    </row>
    <row r="3338" spans="3:9" x14ac:dyDescent="0.25">
      <c r="C3338" s="3"/>
      <c r="D3338" s="6"/>
      <c r="E3338" s="2"/>
      <c r="F3338" s="2"/>
      <c r="G3338" s="2"/>
      <c r="H3338" s="2"/>
      <c r="I3338" s="8"/>
    </row>
    <row r="3339" spans="3:9" x14ac:dyDescent="0.25">
      <c r="C3339" s="3"/>
      <c r="D3339" s="6"/>
      <c r="E3339" s="2"/>
      <c r="F3339" s="2"/>
      <c r="G3339" s="2"/>
      <c r="H3339" s="2"/>
      <c r="I3339" s="8"/>
    </row>
    <row r="3340" spans="3:9" x14ac:dyDescent="0.25">
      <c r="C3340" s="3"/>
      <c r="D3340" s="6"/>
      <c r="E3340" s="2"/>
      <c r="F3340" s="2"/>
      <c r="G3340" s="2"/>
      <c r="H3340" s="2"/>
      <c r="I3340" s="8"/>
    </row>
    <row r="3341" spans="3:9" x14ac:dyDescent="0.25">
      <c r="C3341" s="3"/>
      <c r="D3341" s="6"/>
      <c r="E3341" s="2"/>
      <c r="F3341" s="2"/>
      <c r="G3341" s="2"/>
      <c r="H3341" s="2"/>
      <c r="I3341" s="8"/>
    </row>
    <row r="3342" spans="3:9" x14ac:dyDescent="0.25">
      <c r="C3342" s="3"/>
      <c r="D3342" s="6"/>
      <c r="E3342" s="2"/>
      <c r="F3342" s="2"/>
      <c r="G3342" s="2"/>
      <c r="H3342" s="2"/>
      <c r="I3342" s="8"/>
    </row>
    <row r="3343" spans="3:9" x14ac:dyDescent="0.25">
      <c r="C3343" s="3"/>
      <c r="D3343" s="6"/>
      <c r="E3343" s="2"/>
      <c r="F3343" s="2"/>
      <c r="G3343" s="2"/>
      <c r="H3343" s="2"/>
      <c r="I3343" s="8"/>
    </row>
    <row r="3344" spans="3:9" x14ac:dyDescent="0.25">
      <c r="C3344" s="3"/>
      <c r="D3344" s="6"/>
      <c r="E3344" s="2"/>
      <c r="F3344" s="2"/>
      <c r="G3344" s="2"/>
      <c r="H3344" s="2"/>
      <c r="I3344" s="8"/>
    </row>
    <row r="3345" spans="3:9" x14ac:dyDescent="0.25">
      <c r="C3345" s="3"/>
      <c r="D3345" s="6"/>
      <c r="E3345" s="2"/>
      <c r="F3345" s="2"/>
      <c r="G3345" s="2"/>
      <c r="H3345" s="2"/>
      <c r="I3345" s="8"/>
    </row>
    <row r="3346" spans="3:9" x14ac:dyDescent="0.25">
      <c r="C3346" s="3"/>
      <c r="D3346" s="6"/>
      <c r="E3346" s="2"/>
      <c r="F3346" s="2"/>
      <c r="G3346" s="2"/>
      <c r="H3346" s="2"/>
      <c r="I3346" s="8"/>
    </row>
    <row r="3347" spans="3:9" x14ac:dyDescent="0.25">
      <c r="C3347" s="3"/>
      <c r="D3347" s="6"/>
      <c r="E3347" s="2"/>
      <c r="F3347" s="2"/>
      <c r="G3347" s="2"/>
      <c r="H3347" s="2"/>
      <c r="I3347" s="8"/>
    </row>
    <row r="3348" spans="3:9" x14ac:dyDescent="0.25">
      <c r="C3348" s="3"/>
      <c r="D3348" s="6"/>
      <c r="E3348" s="2"/>
      <c r="F3348" s="2"/>
      <c r="G3348" s="2"/>
      <c r="H3348" s="2"/>
      <c r="I3348" s="8"/>
    </row>
    <row r="3349" spans="3:9" x14ac:dyDescent="0.25">
      <c r="C3349" s="3"/>
      <c r="D3349" s="6"/>
      <c r="E3349" s="2"/>
      <c r="F3349" s="2"/>
      <c r="G3349" s="2"/>
      <c r="H3349" s="2"/>
      <c r="I3349" s="8"/>
    </row>
    <row r="3350" spans="3:9" x14ac:dyDescent="0.25">
      <c r="C3350" s="3"/>
      <c r="D3350" s="6"/>
      <c r="E3350" s="2"/>
      <c r="F3350" s="2"/>
      <c r="G3350" s="2"/>
      <c r="H3350" s="2"/>
      <c r="I3350" s="8"/>
    </row>
    <row r="3351" spans="3:9" x14ac:dyDescent="0.25">
      <c r="C3351" s="3"/>
      <c r="D3351" s="6"/>
      <c r="E3351" s="2"/>
      <c r="F3351" s="2"/>
      <c r="G3351" s="2"/>
      <c r="H3351" s="2"/>
      <c r="I3351" s="8"/>
    </row>
    <row r="3352" spans="3:9" x14ac:dyDescent="0.25">
      <c r="C3352" s="3"/>
      <c r="D3352" s="6"/>
      <c r="E3352" s="2"/>
      <c r="F3352" s="2"/>
      <c r="G3352" s="2"/>
      <c r="H3352" s="2"/>
      <c r="I3352" s="8"/>
    </row>
    <row r="3353" spans="3:9" x14ac:dyDescent="0.25">
      <c r="C3353" s="3"/>
      <c r="D3353" s="6"/>
      <c r="E3353" s="2"/>
      <c r="F3353" s="2"/>
      <c r="G3353" s="2"/>
      <c r="H3353" s="2"/>
      <c r="I3353" s="8"/>
    </row>
    <row r="3354" spans="3:9" x14ac:dyDescent="0.25">
      <c r="C3354" s="3"/>
      <c r="D3354" s="6"/>
      <c r="E3354" s="2"/>
      <c r="F3354" s="2"/>
      <c r="G3354" s="2"/>
      <c r="H3354" s="2"/>
      <c r="I3354" s="8"/>
    </row>
    <row r="3355" spans="3:9" x14ac:dyDescent="0.25">
      <c r="C3355" s="3"/>
      <c r="D3355" s="6"/>
      <c r="E3355" s="2"/>
      <c r="F3355" s="2"/>
      <c r="G3355" s="2"/>
      <c r="H3355" s="2"/>
      <c r="I3355" s="8"/>
    </row>
    <row r="3356" spans="3:9" x14ac:dyDescent="0.25">
      <c r="C3356" s="3"/>
      <c r="D3356" s="6"/>
      <c r="E3356" s="2"/>
      <c r="F3356" s="2"/>
      <c r="G3356" s="2"/>
      <c r="H3356" s="2"/>
      <c r="I3356" s="8"/>
    </row>
    <row r="3357" spans="3:9" x14ac:dyDescent="0.25">
      <c r="C3357" s="3"/>
      <c r="D3357" s="6"/>
      <c r="E3357" s="2"/>
      <c r="F3357" s="2"/>
      <c r="G3357" s="2"/>
      <c r="H3357" s="2"/>
      <c r="I3357" s="8"/>
    </row>
    <row r="3358" spans="3:9" x14ac:dyDescent="0.25">
      <c r="C3358" s="3"/>
      <c r="D3358" s="6"/>
      <c r="E3358" s="2"/>
      <c r="F3358" s="2"/>
      <c r="G3358" s="2"/>
      <c r="H3358" s="2"/>
      <c r="I3358" s="8"/>
    </row>
    <row r="3359" spans="3:9" x14ac:dyDescent="0.25">
      <c r="C3359" s="3"/>
      <c r="D3359" s="6"/>
      <c r="E3359" s="2"/>
      <c r="F3359" s="2"/>
      <c r="G3359" s="2"/>
      <c r="H3359" s="2"/>
      <c r="I3359" s="8"/>
    </row>
    <row r="3360" spans="3:9" x14ac:dyDescent="0.25">
      <c r="C3360" s="3"/>
      <c r="D3360" s="6"/>
      <c r="E3360" s="2"/>
      <c r="F3360" s="2"/>
      <c r="G3360" s="2"/>
      <c r="H3360" s="2"/>
      <c r="I3360" s="8"/>
    </row>
    <row r="3361" spans="3:9" x14ac:dyDescent="0.25">
      <c r="C3361" s="3"/>
      <c r="D3361" s="6"/>
      <c r="E3361" s="2"/>
      <c r="F3361" s="2"/>
      <c r="G3361" s="2"/>
      <c r="H3361" s="2"/>
      <c r="I3361" s="8"/>
    </row>
    <row r="3362" spans="3:9" x14ac:dyDescent="0.25">
      <c r="C3362" s="3"/>
      <c r="D3362" s="6"/>
      <c r="E3362" s="2"/>
      <c r="F3362" s="2"/>
      <c r="G3362" s="2"/>
      <c r="H3362" s="2"/>
      <c r="I3362" s="8"/>
    </row>
    <row r="3363" spans="3:9" x14ac:dyDescent="0.25">
      <c r="C3363" s="3"/>
      <c r="D3363" s="6"/>
      <c r="E3363" s="2"/>
      <c r="F3363" s="2"/>
      <c r="G3363" s="2"/>
      <c r="H3363" s="2"/>
      <c r="I3363" s="8"/>
    </row>
    <row r="3364" spans="3:9" x14ac:dyDescent="0.25">
      <c r="C3364" s="3"/>
      <c r="D3364" s="6"/>
      <c r="E3364" s="2"/>
      <c r="F3364" s="2"/>
      <c r="G3364" s="2"/>
      <c r="H3364" s="2"/>
      <c r="I3364" s="8"/>
    </row>
    <row r="3365" spans="3:9" x14ac:dyDescent="0.25">
      <c r="C3365" s="3"/>
      <c r="D3365" s="6"/>
      <c r="E3365" s="2"/>
      <c r="F3365" s="2"/>
      <c r="G3365" s="2"/>
      <c r="H3365" s="2"/>
      <c r="I3365" s="8"/>
    </row>
    <row r="3366" spans="3:9" x14ac:dyDescent="0.25">
      <c r="C3366" s="3"/>
      <c r="D3366" s="6"/>
      <c r="E3366" s="2"/>
      <c r="F3366" s="2"/>
      <c r="G3366" s="2"/>
      <c r="H3366" s="2"/>
      <c r="I3366" s="8"/>
    </row>
    <row r="3367" spans="3:9" x14ac:dyDescent="0.25">
      <c r="C3367" s="3"/>
      <c r="D3367" s="6"/>
      <c r="E3367" s="2"/>
      <c r="F3367" s="2"/>
      <c r="G3367" s="2"/>
      <c r="H3367" s="2"/>
      <c r="I3367" s="8"/>
    </row>
    <row r="3368" spans="3:9" x14ac:dyDescent="0.25">
      <c r="C3368" s="3"/>
      <c r="D3368" s="6"/>
      <c r="E3368" s="2"/>
      <c r="F3368" s="2"/>
      <c r="G3368" s="2"/>
      <c r="H3368" s="2"/>
      <c r="I3368" s="8"/>
    </row>
    <row r="3369" spans="3:9" x14ac:dyDescent="0.25">
      <c r="C3369" s="3"/>
      <c r="D3369" s="6"/>
      <c r="E3369" s="2"/>
      <c r="F3369" s="2"/>
      <c r="G3369" s="2"/>
      <c r="H3369" s="2"/>
      <c r="I3369" s="8"/>
    </row>
    <row r="3370" spans="3:9" x14ac:dyDescent="0.25">
      <c r="C3370" s="3"/>
      <c r="D3370" s="6"/>
      <c r="E3370" s="2"/>
      <c r="F3370" s="2"/>
      <c r="G3370" s="2"/>
      <c r="H3370" s="2"/>
      <c r="I3370" s="8"/>
    </row>
    <row r="3371" spans="3:9" x14ac:dyDescent="0.25">
      <c r="C3371" s="3"/>
      <c r="D3371" s="6"/>
      <c r="E3371" s="2"/>
      <c r="F3371" s="2"/>
      <c r="G3371" s="2"/>
      <c r="H3371" s="2"/>
      <c r="I3371" s="8"/>
    </row>
    <row r="3372" spans="3:9" x14ac:dyDescent="0.25">
      <c r="C3372" s="3"/>
      <c r="D3372" s="6"/>
      <c r="E3372" s="2"/>
      <c r="F3372" s="2"/>
      <c r="G3372" s="2"/>
      <c r="H3372" s="2"/>
      <c r="I3372" s="8"/>
    </row>
    <row r="3373" spans="3:9" x14ac:dyDescent="0.25">
      <c r="C3373" s="3"/>
      <c r="D3373" s="6"/>
      <c r="E3373" s="2"/>
      <c r="F3373" s="2"/>
      <c r="G3373" s="2"/>
      <c r="H3373" s="2"/>
      <c r="I3373" s="8"/>
    </row>
    <row r="3374" spans="3:9" x14ac:dyDescent="0.25">
      <c r="C3374" s="3"/>
      <c r="D3374" s="6"/>
      <c r="E3374" s="2"/>
      <c r="F3374" s="2"/>
      <c r="G3374" s="2"/>
      <c r="H3374" s="2"/>
      <c r="I3374" s="8"/>
    </row>
    <row r="3375" spans="3:9" x14ac:dyDescent="0.25">
      <c r="C3375" s="3"/>
      <c r="D3375" s="6"/>
      <c r="E3375" s="2"/>
      <c r="F3375" s="2"/>
      <c r="G3375" s="2"/>
      <c r="H3375" s="2"/>
      <c r="I3375" s="8"/>
    </row>
    <row r="3376" spans="3:9" x14ac:dyDescent="0.25">
      <c r="C3376" s="3"/>
      <c r="D3376" s="6"/>
      <c r="E3376" s="2"/>
      <c r="F3376" s="2"/>
      <c r="G3376" s="2"/>
      <c r="H3376" s="2"/>
      <c r="I3376" s="8"/>
    </row>
    <row r="3377" spans="3:9" x14ac:dyDescent="0.25">
      <c r="C3377" s="3"/>
      <c r="D3377" s="6"/>
      <c r="E3377" s="2"/>
      <c r="F3377" s="2"/>
      <c r="G3377" s="2"/>
      <c r="H3377" s="2"/>
      <c r="I3377" s="8"/>
    </row>
    <row r="3378" spans="3:9" x14ac:dyDescent="0.25">
      <c r="C3378" s="3"/>
      <c r="D3378" s="6"/>
      <c r="E3378" s="2"/>
      <c r="F3378" s="2"/>
      <c r="G3378" s="2"/>
      <c r="H3378" s="2"/>
      <c r="I3378" s="8"/>
    </row>
    <row r="3379" spans="3:9" x14ac:dyDescent="0.25">
      <c r="C3379" s="3"/>
      <c r="D3379" s="6"/>
      <c r="E3379" s="2"/>
      <c r="F3379" s="2"/>
      <c r="G3379" s="2"/>
      <c r="H3379" s="2"/>
      <c r="I3379" s="8"/>
    </row>
    <row r="3380" spans="3:9" x14ac:dyDescent="0.25">
      <c r="C3380" s="3"/>
      <c r="D3380" s="6"/>
      <c r="E3380" s="2"/>
      <c r="F3380" s="2"/>
      <c r="G3380" s="2"/>
      <c r="H3380" s="2"/>
      <c r="I3380" s="8"/>
    </row>
    <row r="3381" spans="3:9" x14ac:dyDescent="0.25">
      <c r="C3381" s="3"/>
      <c r="D3381" s="6"/>
      <c r="E3381" s="2"/>
      <c r="F3381" s="2"/>
      <c r="G3381" s="2"/>
      <c r="H3381" s="2"/>
      <c r="I3381" s="8"/>
    </row>
    <row r="3382" spans="3:9" x14ac:dyDescent="0.25">
      <c r="C3382" s="3"/>
      <c r="D3382" s="6"/>
      <c r="E3382" s="2"/>
      <c r="F3382" s="2"/>
      <c r="G3382" s="2"/>
      <c r="H3382" s="2"/>
      <c r="I3382" s="8"/>
    </row>
    <row r="3383" spans="3:9" x14ac:dyDescent="0.25">
      <c r="C3383" s="3"/>
      <c r="D3383" s="6"/>
      <c r="E3383" s="2"/>
      <c r="F3383" s="2"/>
      <c r="G3383" s="2"/>
      <c r="H3383" s="2"/>
      <c r="I3383" s="8"/>
    </row>
    <row r="3384" spans="3:9" x14ac:dyDescent="0.25">
      <c r="C3384" s="3"/>
      <c r="D3384" s="6"/>
      <c r="E3384" s="2"/>
      <c r="F3384" s="2"/>
      <c r="G3384" s="2"/>
      <c r="H3384" s="2"/>
      <c r="I3384" s="8"/>
    </row>
    <row r="3385" spans="3:9" x14ac:dyDescent="0.25">
      <c r="C3385" s="3"/>
      <c r="D3385" s="6"/>
      <c r="E3385" s="2"/>
      <c r="F3385" s="2"/>
      <c r="G3385" s="2"/>
      <c r="H3385" s="2"/>
      <c r="I3385" s="8"/>
    </row>
    <row r="3386" spans="3:9" x14ac:dyDescent="0.25">
      <c r="C3386" s="3"/>
      <c r="D3386" s="6"/>
      <c r="E3386" s="2"/>
      <c r="F3386" s="2"/>
      <c r="G3386" s="2"/>
      <c r="H3386" s="2"/>
      <c r="I3386" s="8"/>
    </row>
    <row r="3387" spans="3:9" x14ac:dyDescent="0.25">
      <c r="C3387" s="3"/>
      <c r="D3387" s="6"/>
      <c r="E3387" s="2"/>
      <c r="F3387" s="2"/>
      <c r="G3387" s="2"/>
      <c r="H3387" s="2"/>
      <c r="I3387" s="8"/>
    </row>
    <row r="3388" spans="3:9" x14ac:dyDescent="0.25">
      <c r="C3388" s="3"/>
      <c r="D3388" s="6"/>
      <c r="E3388" s="2"/>
      <c r="F3388" s="2"/>
      <c r="G3388" s="2"/>
      <c r="H3388" s="2"/>
      <c r="I3388" s="8"/>
    </row>
    <row r="3389" spans="3:9" x14ac:dyDescent="0.25">
      <c r="C3389" s="3"/>
      <c r="D3389" s="6"/>
      <c r="E3389" s="2"/>
      <c r="F3389" s="2"/>
      <c r="G3389" s="2"/>
      <c r="H3389" s="2"/>
      <c r="I3389" s="8"/>
    </row>
    <row r="3390" spans="3:9" x14ac:dyDescent="0.25">
      <c r="C3390" s="3"/>
      <c r="D3390" s="6"/>
      <c r="E3390" s="2"/>
      <c r="F3390" s="2"/>
      <c r="G3390" s="2"/>
      <c r="H3390" s="2"/>
      <c r="I3390" s="8"/>
    </row>
    <row r="3391" spans="3:9" x14ac:dyDescent="0.25">
      <c r="C3391" s="3"/>
      <c r="D3391" s="6"/>
      <c r="E3391" s="2"/>
      <c r="F3391" s="2"/>
      <c r="G3391" s="2"/>
      <c r="H3391" s="2"/>
      <c r="I3391" s="8"/>
    </row>
    <row r="3392" spans="3:9" x14ac:dyDescent="0.25">
      <c r="C3392" s="3"/>
      <c r="D3392" s="6"/>
      <c r="E3392" s="2"/>
      <c r="F3392" s="2"/>
      <c r="G3392" s="2"/>
      <c r="H3392" s="2"/>
      <c r="I3392" s="8"/>
    </row>
    <row r="3393" spans="3:9" x14ac:dyDescent="0.25">
      <c r="C3393" s="3"/>
      <c r="D3393" s="6"/>
      <c r="E3393" s="2"/>
      <c r="F3393" s="2"/>
      <c r="G3393" s="2"/>
      <c r="H3393" s="2"/>
      <c r="I3393" s="8"/>
    </row>
    <row r="3394" spans="3:9" x14ac:dyDescent="0.25">
      <c r="C3394" s="3"/>
      <c r="D3394" s="6"/>
      <c r="E3394" s="2"/>
      <c r="F3394" s="2"/>
      <c r="G3394" s="2"/>
      <c r="H3394" s="2"/>
      <c r="I3394" s="8"/>
    </row>
    <row r="3395" spans="3:9" x14ac:dyDescent="0.25">
      <c r="C3395" s="3"/>
      <c r="D3395" s="6"/>
      <c r="E3395" s="2"/>
      <c r="F3395" s="2"/>
      <c r="G3395" s="2"/>
      <c r="H3395" s="2"/>
      <c r="I3395" s="8"/>
    </row>
    <row r="3396" spans="3:9" x14ac:dyDescent="0.25">
      <c r="C3396" s="3"/>
      <c r="D3396" s="6"/>
      <c r="E3396" s="2"/>
      <c r="F3396" s="2"/>
      <c r="G3396" s="2"/>
      <c r="H3396" s="2"/>
      <c r="I3396" s="8"/>
    </row>
    <row r="3397" spans="3:9" x14ac:dyDescent="0.25">
      <c r="C3397" s="3"/>
      <c r="D3397" s="6"/>
      <c r="E3397" s="2"/>
      <c r="F3397" s="2"/>
      <c r="G3397" s="2"/>
      <c r="H3397" s="2"/>
      <c r="I3397" s="8"/>
    </row>
    <row r="3398" spans="3:9" x14ac:dyDescent="0.25">
      <c r="C3398" s="3"/>
      <c r="D3398" s="6"/>
      <c r="E3398" s="2"/>
      <c r="F3398" s="2"/>
      <c r="G3398" s="2"/>
      <c r="H3398" s="2"/>
      <c r="I3398" s="8"/>
    </row>
    <row r="3399" spans="3:9" x14ac:dyDescent="0.25">
      <c r="C3399" s="3"/>
      <c r="D3399" s="6"/>
      <c r="E3399" s="2"/>
      <c r="F3399" s="2"/>
      <c r="G3399" s="2"/>
      <c r="H3399" s="2"/>
      <c r="I3399" s="8"/>
    </row>
    <row r="3400" spans="3:9" x14ac:dyDescent="0.25">
      <c r="C3400" s="3"/>
      <c r="D3400" s="6"/>
      <c r="E3400" s="2"/>
      <c r="F3400" s="2"/>
      <c r="G3400" s="2"/>
      <c r="H3400" s="2"/>
      <c r="I3400" s="8"/>
    </row>
    <row r="3401" spans="3:9" x14ac:dyDescent="0.25">
      <c r="C3401" s="3"/>
      <c r="D3401" s="6"/>
      <c r="E3401" s="2"/>
      <c r="F3401" s="2"/>
      <c r="G3401" s="2"/>
      <c r="H3401" s="2"/>
      <c r="I3401" s="8"/>
    </row>
    <row r="3402" spans="3:9" x14ac:dyDescent="0.25">
      <c r="C3402" s="3"/>
      <c r="D3402" s="6"/>
      <c r="E3402" s="2"/>
      <c r="F3402" s="2"/>
      <c r="G3402" s="2"/>
      <c r="H3402" s="2"/>
      <c r="I3402" s="8"/>
    </row>
    <row r="3403" spans="3:9" x14ac:dyDescent="0.25">
      <c r="C3403" s="3"/>
      <c r="D3403" s="6"/>
      <c r="E3403" s="2"/>
      <c r="F3403" s="2"/>
      <c r="G3403" s="2"/>
      <c r="H3403" s="2"/>
      <c r="I3403" s="8"/>
    </row>
    <row r="3404" spans="3:9" x14ac:dyDescent="0.25">
      <c r="C3404" s="3"/>
      <c r="D3404" s="6"/>
      <c r="E3404" s="2"/>
      <c r="F3404" s="2"/>
      <c r="G3404" s="2"/>
      <c r="H3404" s="2"/>
      <c r="I3404" s="8"/>
    </row>
    <row r="3405" spans="3:9" x14ac:dyDescent="0.25">
      <c r="C3405" s="3"/>
      <c r="D3405" s="6"/>
      <c r="E3405" s="2"/>
      <c r="F3405" s="2"/>
      <c r="G3405" s="2"/>
      <c r="H3405" s="2"/>
      <c r="I3405" s="8"/>
    </row>
    <row r="3406" spans="3:9" x14ac:dyDescent="0.25">
      <c r="C3406" s="3"/>
      <c r="D3406" s="6"/>
      <c r="E3406" s="2"/>
      <c r="F3406" s="2"/>
      <c r="G3406" s="2"/>
      <c r="H3406" s="2"/>
      <c r="I3406" s="8"/>
    </row>
    <row r="3407" spans="3:9" x14ac:dyDescent="0.25">
      <c r="C3407" s="3"/>
      <c r="D3407" s="6"/>
      <c r="E3407" s="2"/>
      <c r="F3407" s="2"/>
      <c r="G3407" s="2"/>
      <c r="H3407" s="2"/>
      <c r="I3407" s="8"/>
    </row>
    <row r="3408" spans="3:9" x14ac:dyDescent="0.25">
      <c r="C3408" s="3"/>
      <c r="D3408" s="6"/>
      <c r="E3408" s="2"/>
      <c r="F3408" s="2"/>
      <c r="G3408" s="2"/>
      <c r="H3408" s="2"/>
      <c r="I3408" s="8"/>
    </row>
    <row r="3409" spans="3:9" x14ac:dyDescent="0.25">
      <c r="C3409" s="3"/>
      <c r="D3409" s="6"/>
      <c r="E3409" s="2"/>
      <c r="F3409" s="2"/>
      <c r="G3409" s="2"/>
      <c r="H3409" s="2"/>
      <c r="I3409" s="8"/>
    </row>
    <row r="3410" spans="3:9" x14ac:dyDescent="0.25">
      <c r="C3410" s="3"/>
      <c r="D3410" s="6"/>
      <c r="E3410" s="2"/>
      <c r="F3410" s="2"/>
      <c r="G3410" s="2"/>
      <c r="H3410" s="2"/>
      <c r="I3410" s="8"/>
    </row>
    <row r="3411" spans="3:9" x14ac:dyDescent="0.25">
      <c r="C3411" s="3"/>
      <c r="D3411" s="6"/>
      <c r="E3411" s="2"/>
      <c r="F3411" s="2"/>
      <c r="G3411" s="2"/>
      <c r="H3411" s="2"/>
      <c r="I3411" s="8"/>
    </row>
    <row r="3412" spans="3:9" x14ac:dyDescent="0.25">
      <c r="C3412" s="3"/>
      <c r="D3412" s="6"/>
      <c r="E3412" s="2"/>
      <c r="F3412" s="2"/>
      <c r="G3412" s="2"/>
      <c r="H3412" s="2"/>
      <c r="I3412" s="8"/>
    </row>
    <row r="3413" spans="3:9" x14ac:dyDescent="0.25">
      <c r="C3413" s="3"/>
      <c r="D3413" s="6"/>
      <c r="E3413" s="2"/>
      <c r="F3413" s="2"/>
      <c r="G3413" s="2"/>
      <c r="H3413" s="2"/>
      <c r="I3413" s="8"/>
    </row>
    <row r="3414" spans="3:9" x14ac:dyDescent="0.25">
      <c r="C3414" s="3"/>
      <c r="D3414" s="6"/>
      <c r="E3414" s="2"/>
      <c r="F3414" s="2"/>
      <c r="G3414" s="2"/>
      <c r="H3414" s="2"/>
      <c r="I3414" s="8"/>
    </row>
    <row r="3415" spans="3:9" x14ac:dyDescent="0.25">
      <c r="C3415" s="3"/>
      <c r="D3415" s="6"/>
      <c r="E3415" s="2"/>
      <c r="F3415" s="2"/>
      <c r="G3415" s="2"/>
      <c r="H3415" s="2"/>
      <c r="I3415" s="8"/>
    </row>
    <row r="3416" spans="3:9" x14ac:dyDescent="0.25">
      <c r="C3416" s="3"/>
      <c r="D3416" s="6"/>
      <c r="E3416" s="2"/>
      <c r="F3416" s="2"/>
      <c r="G3416" s="2"/>
      <c r="H3416" s="2"/>
      <c r="I3416" s="8"/>
    </row>
    <row r="3417" spans="3:9" x14ac:dyDescent="0.25">
      <c r="C3417" s="3"/>
      <c r="D3417" s="6"/>
      <c r="E3417" s="2"/>
      <c r="F3417" s="2"/>
      <c r="G3417" s="2"/>
      <c r="H3417" s="2"/>
      <c r="I3417" s="8"/>
    </row>
    <row r="3418" spans="3:9" x14ac:dyDescent="0.25">
      <c r="C3418" s="3"/>
      <c r="D3418" s="6"/>
      <c r="E3418" s="2"/>
      <c r="F3418" s="2"/>
      <c r="G3418" s="2"/>
      <c r="H3418" s="2"/>
      <c r="I3418" s="8"/>
    </row>
    <row r="3419" spans="3:9" x14ac:dyDescent="0.25">
      <c r="C3419" s="3"/>
      <c r="D3419" s="6"/>
      <c r="E3419" s="2"/>
      <c r="F3419" s="2"/>
      <c r="G3419" s="2"/>
      <c r="H3419" s="2"/>
      <c r="I3419" s="8"/>
    </row>
    <row r="3420" spans="3:9" x14ac:dyDescent="0.25">
      <c r="C3420" s="3"/>
      <c r="D3420" s="6"/>
      <c r="E3420" s="2"/>
      <c r="F3420" s="2"/>
      <c r="G3420" s="2"/>
      <c r="H3420" s="2"/>
      <c r="I3420" s="8"/>
    </row>
    <row r="3421" spans="3:9" x14ac:dyDescent="0.25">
      <c r="C3421" s="3"/>
      <c r="D3421" s="6"/>
      <c r="E3421" s="2"/>
      <c r="F3421" s="2"/>
      <c r="G3421" s="2"/>
      <c r="H3421" s="2"/>
      <c r="I3421" s="8"/>
    </row>
    <row r="3422" spans="3:9" x14ac:dyDescent="0.25">
      <c r="C3422" s="3"/>
      <c r="D3422" s="6"/>
      <c r="E3422" s="2"/>
      <c r="F3422" s="2"/>
      <c r="G3422" s="2"/>
      <c r="H3422" s="2"/>
      <c r="I3422" s="8"/>
    </row>
    <row r="3423" spans="3:9" x14ac:dyDescent="0.25">
      <c r="C3423" s="3"/>
      <c r="D3423" s="6"/>
      <c r="E3423" s="2"/>
      <c r="F3423" s="2"/>
      <c r="G3423" s="2"/>
      <c r="H3423" s="2"/>
      <c r="I3423" s="8"/>
    </row>
    <row r="3424" spans="3:9" x14ac:dyDescent="0.25">
      <c r="C3424" s="3"/>
      <c r="D3424" s="6"/>
      <c r="E3424" s="2"/>
      <c r="F3424" s="2"/>
      <c r="G3424" s="2"/>
      <c r="H3424" s="2"/>
      <c r="I3424" s="8"/>
    </row>
    <row r="3425" spans="3:9" x14ac:dyDescent="0.25">
      <c r="C3425" s="3"/>
      <c r="D3425" s="6"/>
      <c r="E3425" s="2"/>
      <c r="F3425" s="2"/>
      <c r="G3425" s="2"/>
      <c r="H3425" s="2"/>
      <c r="I3425" s="8"/>
    </row>
    <row r="3426" spans="3:9" x14ac:dyDescent="0.25">
      <c r="C3426" s="3"/>
      <c r="D3426" s="6"/>
      <c r="E3426" s="2"/>
      <c r="F3426" s="2"/>
      <c r="G3426" s="2"/>
      <c r="H3426" s="2"/>
      <c r="I3426" s="8"/>
    </row>
    <row r="3427" spans="3:9" x14ac:dyDescent="0.25">
      <c r="C3427" s="3"/>
      <c r="D3427" s="6"/>
      <c r="E3427" s="2"/>
      <c r="F3427" s="2"/>
      <c r="G3427" s="2"/>
      <c r="H3427" s="2"/>
      <c r="I3427" s="8"/>
    </row>
    <row r="3428" spans="3:9" x14ac:dyDescent="0.25">
      <c r="C3428" s="3"/>
      <c r="D3428" s="6"/>
      <c r="E3428" s="2"/>
      <c r="F3428" s="2"/>
      <c r="G3428" s="2"/>
      <c r="H3428" s="2"/>
      <c r="I3428" s="8"/>
    </row>
    <row r="3429" spans="3:9" x14ac:dyDescent="0.25">
      <c r="C3429" s="3"/>
      <c r="D3429" s="6"/>
      <c r="E3429" s="2"/>
      <c r="F3429" s="2"/>
      <c r="G3429" s="2"/>
      <c r="H3429" s="2"/>
      <c r="I3429" s="8"/>
    </row>
    <row r="3430" spans="3:9" x14ac:dyDescent="0.25">
      <c r="C3430" s="3"/>
      <c r="D3430" s="6"/>
      <c r="E3430" s="2"/>
      <c r="F3430" s="2"/>
      <c r="G3430" s="2"/>
      <c r="H3430" s="2"/>
      <c r="I3430" s="8"/>
    </row>
    <row r="3431" spans="3:9" x14ac:dyDescent="0.25">
      <c r="C3431" s="3"/>
      <c r="D3431" s="6"/>
      <c r="E3431" s="2"/>
      <c r="F3431" s="2"/>
      <c r="G3431" s="2"/>
      <c r="H3431" s="2"/>
      <c r="I3431" s="8"/>
    </row>
    <row r="3432" spans="3:9" x14ac:dyDescent="0.25">
      <c r="C3432" s="3"/>
      <c r="D3432" s="6"/>
      <c r="E3432" s="2"/>
      <c r="F3432" s="2"/>
      <c r="G3432" s="2"/>
      <c r="H3432" s="2"/>
      <c r="I3432" s="8"/>
    </row>
    <row r="3433" spans="3:9" x14ac:dyDescent="0.25">
      <c r="C3433" s="3"/>
      <c r="D3433" s="6"/>
      <c r="E3433" s="2"/>
      <c r="F3433" s="2"/>
      <c r="G3433" s="2"/>
      <c r="H3433" s="2"/>
      <c r="I3433" s="8"/>
    </row>
    <row r="3434" spans="3:9" x14ac:dyDescent="0.25">
      <c r="C3434" s="3"/>
      <c r="D3434" s="6"/>
      <c r="E3434" s="2"/>
      <c r="F3434" s="2"/>
      <c r="G3434" s="2"/>
      <c r="H3434" s="2"/>
      <c r="I3434" s="8"/>
    </row>
    <row r="3435" spans="3:9" x14ac:dyDescent="0.25">
      <c r="C3435" s="3"/>
      <c r="D3435" s="6"/>
      <c r="E3435" s="2"/>
      <c r="F3435" s="2"/>
      <c r="G3435" s="2"/>
      <c r="H3435" s="2"/>
      <c r="I3435" s="8"/>
    </row>
    <row r="3436" spans="3:9" x14ac:dyDescent="0.25">
      <c r="C3436" s="3"/>
      <c r="D3436" s="6"/>
      <c r="E3436" s="2"/>
      <c r="F3436" s="2"/>
      <c r="G3436" s="2"/>
      <c r="H3436" s="2"/>
      <c r="I3436" s="8"/>
    </row>
    <row r="3437" spans="3:9" x14ac:dyDescent="0.25">
      <c r="C3437" s="3"/>
      <c r="D3437" s="6"/>
      <c r="E3437" s="2"/>
      <c r="F3437" s="2"/>
      <c r="G3437" s="2"/>
      <c r="H3437" s="2"/>
      <c r="I3437" s="8"/>
    </row>
    <row r="3438" spans="3:9" x14ac:dyDescent="0.25">
      <c r="C3438" s="3"/>
      <c r="D3438" s="6"/>
      <c r="E3438" s="2"/>
      <c r="F3438" s="2"/>
      <c r="G3438" s="2"/>
      <c r="H3438" s="2"/>
      <c r="I3438" s="8"/>
    </row>
    <row r="3439" spans="3:9" x14ac:dyDescent="0.25">
      <c r="C3439" s="3"/>
      <c r="D3439" s="6"/>
      <c r="E3439" s="2"/>
      <c r="F3439" s="2"/>
      <c r="G3439" s="2"/>
      <c r="H3439" s="2"/>
      <c r="I3439" s="8"/>
    </row>
    <row r="3440" spans="3:9" x14ac:dyDescent="0.25">
      <c r="C3440" s="3"/>
      <c r="D3440" s="6"/>
      <c r="E3440" s="2"/>
      <c r="F3440" s="2"/>
      <c r="G3440" s="2"/>
      <c r="H3440" s="2"/>
      <c r="I3440" s="8"/>
    </row>
    <row r="3441" spans="3:9" x14ac:dyDescent="0.25">
      <c r="C3441" s="3"/>
      <c r="D3441" s="6"/>
      <c r="E3441" s="2"/>
      <c r="F3441" s="2"/>
      <c r="G3441" s="2"/>
      <c r="H3441" s="2"/>
      <c r="I3441" s="8"/>
    </row>
    <row r="3442" spans="3:9" x14ac:dyDescent="0.25">
      <c r="C3442" s="3"/>
      <c r="D3442" s="6"/>
      <c r="E3442" s="2"/>
      <c r="F3442" s="2"/>
      <c r="G3442" s="2"/>
      <c r="H3442" s="2"/>
      <c r="I3442" s="8"/>
    </row>
    <row r="3443" spans="3:9" x14ac:dyDescent="0.25">
      <c r="C3443" s="3"/>
      <c r="D3443" s="6"/>
      <c r="E3443" s="2"/>
      <c r="F3443" s="2"/>
      <c r="G3443" s="2"/>
      <c r="H3443" s="2"/>
      <c r="I3443" s="8"/>
    </row>
    <row r="3444" spans="3:9" x14ac:dyDescent="0.25">
      <c r="C3444" s="3"/>
      <c r="D3444" s="6"/>
      <c r="E3444" s="2"/>
      <c r="F3444" s="2"/>
      <c r="G3444" s="2"/>
      <c r="H3444" s="2"/>
      <c r="I3444" s="8"/>
    </row>
    <row r="3445" spans="3:9" x14ac:dyDescent="0.25">
      <c r="C3445" s="3"/>
      <c r="D3445" s="6"/>
      <c r="E3445" s="2"/>
      <c r="F3445" s="2"/>
      <c r="G3445" s="2"/>
      <c r="H3445" s="2"/>
      <c r="I3445" s="8"/>
    </row>
    <row r="3446" spans="3:9" x14ac:dyDescent="0.25">
      <c r="C3446" s="3"/>
      <c r="D3446" s="6"/>
      <c r="E3446" s="2"/>
      <c r="F3446" s="2"/>
      <c r="G3446" s="2"/>
      <c r="H3446" s="2"/>
      <c r="I3446" s="8"/>
    </row>
    <row r="3447" spans="3:9" x14ac:dyDescent="0.25">
      <c r="C3447" s="3"/>
      <c r="D3447" s="6"/>
      <c r="E3447" s="2"/>
      <c r="F3447" s="2"/>
      <c r="G3447" s="2"/>
      <c r="H3447" s="2"/>
      <c r="I3447" s="8"/>
    </row>
    <row r="3448" spans="3:9" x14ac:dyDescent="0.25">
      <c r="C3448" s="3"/>
      <c r="D3448" s="6"/>
      <c r="E3448" s="2"/>
      <c r="F3448" s="2"/>
      <c r="G3448" s="2"/>
      <c r="H3448" s="2"/>
      <c r="I3448" s="8"/>
    </row>
    <row r="3449" spans="3:9" x14ac:dyDescent="0.25">
      <c r="C3449" s="3"/>
      <c r="D3449" s="6"/>
      <c r="E3449" s="2"/>
      <c r="F3449" s="2"/>
      <c r="G3449" s="2"/>
      <c r="H3449" s="2"/>
      <c r="I3449" s="8"/>
    </row>
    <row r="3450" spans="3:9" x14ac:dyDescent="0.25">
      <c r="C3450" s="3"/>
      <c r="D3450" s="6"/>
      <c r="E3450" s="2"/>
      <c r="F3450" s="2"/>
      <c r="G3450" s="2"/>
      <c r="H3450" s="2"/>
      <c r="I3450" s="8"/>
    </row>
    <row r="3451" spans="3:9" x14ac:dyDescent="0.25">
      <c r="C3451" s="3"/>
      <c r="D3451" s="6"/>
      <c r="E3451" s="2"/>
      <c r="F3451" s="2"/>
      <c r="G3451" s="2"/>
      <c r="H3451" s="2"/>
      <c r="I3451" s="8"/>
    </row>
    <row r="3452" spans="3:9" x14ac:dyDescent="0.25">
      <c r="C3452" s="3"/>
      <c r="D3452" s="6"/>
      <c r="E3452" s="2"/>
      <c r="F3452" s="2"/>
      <c r="G3452" s="2"/>
      <c r="H3452" s="2"/>
      <c r="I3452" s="8"/>
    </row>
    <row r="3453" spans="3:9" x14ac:dyDescent="0.25">
      <c r="C3453" s="3"/>
      <c r="D3453" s="6"/>
      <c r="E3453" s="2"/>
      <c r="F3453" s="2"/>
      <c r="G3453" s="2"/>
      <c r="H3453" s="2"/>
      <c r="I3453" s="8"/>
    </row>
    <row r="3454" spans="3:9" x14ac:dyDescent="0.25">
      <c r="C3454" s="3"/>
      <c r="D3454" s="6"/>
      <c r="E3454" s="2"/>
      <c r="F3454" s="2"/>
      <c r="G3454" s="2"/>
      <c r="H3454" s="2"/>
      <c r="I3454" s="8"/>
    </row>
    <row r="3455" spans="3:9" x14ac:dyDescent="0.25">
      <c r="C3455" s="3"/>
      <c r="D3455" s="6"/>
      <c r="E3455" s="2"/>
      <c r="F3455" s="2"/>
      <c r="G3455" s="2"/>
      <c r="H3455" s="2"/>
      <c r="I3455" s="8"/>
    </row>
    <row r="3456" spans="3:9" x14ac:dyDescent="0.25">
      <c r="C3456" s="3"/>
      <c r="D3456" s="6"/>
      <c r="E3456" s="2"/>
      <c r="F3456" s="2"/>
      <c r="G3456" s="2"/>
      <c r="H3456" s="2"/>
      <c r="I3456" s="8"/>
    </row>
    <row r="3457" spans="3:9" x14ac:dyDescent="0.25">
      <c r="C3457" s="3"/>
      <c r="D3457" s="6"/>
      <c r="E3457" s="2"/>
      <c r="F3457" s="2"/>
      <c r="G3457" s="2"/>
      <c r="H3457" s="2"/>
      <c r="I3457" s="8"/>
    </row>
    <row r="3458" spans="3:9" x14ac:dyDescent="0.25">
      <c r="C3458" s="3"/>
      <c r="D3458" s="6"/>
      <c r="E3458" s="2"/>
      <c r="F3458" s="2"/>
      <c r="G3458" s="2"/>
      <c r="H3458" s="2"/>
      <c r="I3458" s="8"/>
    </row>
    <row r="3459" spans="3:9" x14ac:dyDescent="0.25">
      <c r="C3459" s="3"/>
      <c r="D3459" s="6"/>
      <c r="E3459" s="2"/>
      <c r="F3459" s="2"/>
      <c r="G3459" s="2"/>
      <c r="H3459" s="2"/>
      <c r="I3459" s="8"/>
    </row>
    <row r="3460" spans="3:9" x14ac:dyDescent="0.25">
      <c r="C3460" s="3"/>
      <c r="D3460" s="6"/>
      <c r="E3460" s="2"/>
      <c r="F3460" s="2"/>
      <c r="G3460" s="2"/>
      <c r="H3460" s="2"/>
      <c r="I3460" s="8"/>
    </row>
    <row r="3461" spans="3:9" x14ac:dyDescent="0.25">
      <c r="C3461" s="3"/>
      <c r="D3461" s="6"/>
      <c r="E3461" s="2"/>
      <c r="F3461" s="2"/>
      <c r="G3461" s="2"/>
      <c r="H3461" s="2"/>
      <c r="I3461" s="8"/>
    </row>
    <row r="3462" spans="3:9" x14ac:dyDescent="0.25">
      <c r="C3462" s="3"/>
      <c r="D3462" s="6"/>
      <c r="E3462" s="2"/>
      <c r="F3462" s="2"/>
      <c r="G3462" s="2"/>
      <c r="H3462" s="2"/>
      <c r="I3462" s="8"/>
    </row>
    <row r="3463" spans="3:9" x14ac:dyDescent="0.25">
      <c r="C3463" s="3"/>
      <c r="D3463" s="6"/>
      <c r="E3463" s="2"/>
      <c r="F3463" s="2"/>
      <c r="G3463" s="2"/>
      <c r="H3463" s="2"/>
      <c r="I3463" s="8"/>
    </row>
    <row r="3464" spans="3:9" x14ac:dyDescent="0.25">
      <c r="C3464" s="3"/>
      <c r="D3464" s="6"/>
      <c r="E3464" s="2"/>
      <c r="F3464" s="2"/>
      <c r="G3464" s="2"/>
      <c r="H3464" s="2"/>
      <c r="I3464" s="8"/>
    </row>
    <row r="3465" spans="3:9" x14ac:dyDescent="0.25">
      <c r="C3465" s="3"/>
      <c r="D3465" s="6"/>
      <c r="E3465" s="2"/>
      <c r="F3465" s="2"/>
      <c r="G3465" s="2"/>
      <c r="H3465" s="2"/>
      <c r="I3465" s="8"/>
    </row>
    <row r="3466" spans="3:9" x14ac:dyDescent="0.25">
      <c r="C3466" s="3"/>
      <c r="D3466" s="6"/>
      <c r="E3466" s="2"/>
      <c r="F3466" s="2"/>
      <c r="G3466" s="2"/>
      <c r="H3466" s="2"/>
      <c r="I3466" s="8"/>
    </row>
    <row r="3467" spans="3:9" x14ac:dyDescent="0.25">
      <c r="C3467" s="3"/>
      <c r="D3467" s="6"/>
      <c r="E3467" s="2"/>
      <c r="F3467" s="2"/>
      <c r="G3467" s="2"/>
      <c r="H3467" s="2"/>
      <c r="I3467" s="8"/>
    </row>
    <row r="3468" spans="3:9" x14ac:dyDescent="0.25">
      <c r="C3468" s="3"/>
      <c r="D3468" s="6"/>
      <c r="E3468" s="2"/>
      <c r="F3468" s="2"/>
      <c r="G3468" s="2"/>
      <c r="H3468" s="2"/>
      <c r="I3468" s="8"/>
    </row>
    <row r="3469" spans="3:9" x14ac:dyDescent="0.25">
      <c r="C3469" s="3"/>
      <c r="D3469" s="6"/>
      <c r="E3469" s="2"/>
      <c r="F3469" s="2"/>
      <c r="G3469" s="2"/>
      <c r="H3469" s="2"/>
      <c r="I3469" s="8"/>
    </row>
    <row r="3470" spans="3:9" x14ac:dyDescent="0.25">
      <c r="C3470" s="3"/>
      <c r="D3470" s="6"/>
      <c r="E3470" s="2"/>
      <c r="F3470" s="2"/>
      <c r="G3470" s="2"/>
      <c r="H3470" s="2"/>
      <c r="I3470" s="8"/>
    </row>
    <row r="3471" spans="3:9" x14ac:dyDescent="0.25">
      <c r="C3471" s="3"/>
      <c r="D3471" s="6"/>
      <c r="E3471" s="2"/>
      <c r="F3471" s="2"/>
      <c r="G3471" s="2"/>
      <c r="H3471" s="2"/>
      <c r="I3471" s="8"/>
    </row>
    <row r="3472" spans="3:9" x14ac:dyDescent="0.25">
      <c r="C3472" s="3"/>
      <c r="D3472" s="6"/>
      <c r="E3472" s="2"/>
      <c r="F3472" s="2"/>
      <c r="G3472" s="2"/>
      <c r="H3472" s="2"/>
      <c r="I3472" s="8"/>
    </row>
    <row r="3473" spans="3:9" x14ac:dyDescent="0.25">
      <c r="C3473" s="3"/>
      <c r="D3473" s="6"/>
      <c r="E3473" s="2"/>
      <c r="F3473" s="2"/>
      <c r="G3473" s="2"/>
      <c r="H3473" s="2"/>
      <c r="I3473" s="8"/>
    </row>
    <row r="3474" spans="3:9" x14ac:dyDescent="0.25">
      <c r="C3474" s="3"/>
      <c r="D3474" s="6"/>
      <c r="E3474" s="2"/>
      <c r="F3474" s="2"/>
      <c r="G3474" s="2"/>
      <c r="H3474" s="2"/>
      <c r="I3474" s="8"/>
    </row>
    <row r="3475" spans="3:9" x14ac:dyDescent="0.25">
      <c r="C3475" s="3"/>
      <c r="D3475" s="6"/>
      <c r="E3475" s="2"/>
      <c r="F3475" s="2"/>
      <c r="G3475" s="2"/>
      <c r="H3475" s="2"/>
      <c r="I3475" s="8"/>
    </row>
    <row r="3476" spans="3:9" x14ac:dyDescent="0.25">
      <c r="C3476" s="3"/>
      <c r="D3476" s="6"/>
      <c r="E3476" s="2"/>
      <c r="F3476" s="2"/>
      <c r="G3476" s="2"/>
      <c r="H3476" s="2"/>
      <c r="I3476" s="8"/>
    </row>
    <row r="3477" spans="3:9" x14ac:dyDescent="0.25">
      <c r="C3477" s="3"/>
      <c r="D3477" s="6"/>
      <c r="E3477" s="2"/>
      <c r="F3477" s="2"/>
      <c r="G3477" s="2"/>
      <c r="H3477" s="2"/>
      <c r="I3477" s="8"/>
    </row>
    <row r="3478" spans="3:9" x14ac:dyDescent="0.25">
      <c r="C3478" s="3"/>
      <c r="D3478" s="6"/>
      <c r="E3478" s="2"/>
      <c r="F3478" s="2"/>
      <c r="G3478" s="2"/>
      <c r="H3478" s="2"/>
      <c r="I3478" s="8"/>
    </row>
    <row r="3479" spans="3:9" x14ac:dyDescent="0.25">
      <c r="C3479" s="3"/>
      <c r="D3479" s="6"/>
      <c r="E3479" s="2"/>
      <c r="F3479" s="2"/>
      <c r="G3479" s="2"/>
      <c r="H3479" s="2"/>
      <c r="I3479" s="8"/>
    </row>
    <row r="3480" spans="3:9" x14ac:dyDescent="0.25">
      <c r="C3480" s="3"/>
      <c r="D3480" s="6"/>
      <c r="E3480" s="2"/>
      <c r="F3480" s="2"/>
      <c r="G3480" s="2"/>
      <c r="H3480" s="2"/>
      <c r="I3480" s="8"/>
    </row>
    <row r="3481" spans="3:9" x14ac:dyDescent="0.25">
      <c r="C3481" s="3"/>
      <c r="D3481" s="6"/>
      <c r="E3481" s="2"/>
      <c r="F3481" s="2"/>
      <c r="G3481" s="2"/>
      <c r="H3481" s="2"/>
      <c r="I3481" s="8"/>
    </row>
    <row r="3482" spans="3:9" x14ac:dyDescent="0.25">
      <c r="C3482" s="3"/>
      <c r="D3482" s="6"/>
      <c r="E3482" s="2"/>
      <c r="F3482" s="2"/>
      <c r="G3482" s="2"/>
      <c r="H3482" s="2"/>
      <c r="I3482" s="8"/>
    </row>
    <row r="3483" spans="3:9" x14ac:dyDescent="0.25">
      <c r="C3483" s="3"/>
      <c r="D3483" s="6"/>
      <c r="E3483" s="2"/>
      <c r="F3483" s="2"/>
      <c r="G3483" s="2"/>
      <c r="H3483" s="2"/>
      <c r="I3483" s="8"/>
    </row>
    <row r="3484" spans="3:9" x14ac:dyDescent="0.25">
      <c r="C3484" s="3"/>
      <c r="D3484" s="6"/>
      <c r="E3484" s="2"/>
      <c r="F3484" s="2"/>
      <c r="G3484" s="2"/>
      <c r="H3484" s="2"/>
      <c r="I3484" s="8"/>
    </row>
    <row r="3485" spans="3:9" x14ac:dyDescent="0.25">
      <c r="C3485" s="3"/>
      <c r="D3485" s="6"/>
      <c r="E3485" s="2"/>
      <c r="F3485" s="2"/>
      <c r="G3485" s="2"/>
      <c r="H3485" s="2"/>
      <c r="I3485" s="8"/>
    </row>
    <row r="3486" spans="3:9" x14ac:dyDescent="0.25">
      <c r="C3486" s="3"/>
      <c r="D3486" s="6"/>
      <c r="E3486" s="2"/>
      <c r="F3486" s="2"/>
      <c r="G3486" s="2"/>
      <c r="H3486" s="2"/>
      <c r="I3486" s="8"/>
    </row>
    <row r="3487" spans="3:9" x14ac:dyDescent="0.25">
      <c r="C3487" s="3"/>
      <c r="D3487" s="6"/>
      <c r="E3487" s="2"/>
      <c r="F3487" s="2"/>
      <c r="G3487" s="2"/>
      <c r="H3487" s="2"/>
      <c r="I3487" s="8"/>
    </row>
    <row r="3488" spans="3:9" x14ac:dyDescent="0.25">
      <c r="C3488" s="3"/>
      <c r="D3488" s="6"/>
      <c r="E3488" s="2"/>
      <c r="F3488" s="2"/>
      <c r="G3488" s="2"/>
      <c r="H3488" s="2"/>
      <c r="I3488" s="8"/>
    </row>
    <row r="3489" spans="3:9" x14ac:dyDescent="0.25">
      <c r="C3489" s="3"/>
      <c r="D3489" s="6"/>
      <c r="E3489" s="2"/>
      <c r="F3489" s="2"/>
      <c r="G3489" s="2"/>
      <c r="H3489" s="2"/>
      <c r="I3489" s="8"/>
    </row>
    <row r="3490" spans="3:9" x14ac:dyDescent="0.25">
      <c r="C3490" s="3"/>
      <c r="D3490" s="6"/>
      <c r="E3490" s="2"/>
      <c r="F3490" s="2"/>
      <c r="G3490" s="2"/>
      <c r="H3490" s="2"/>
      <c r="I3490" s="8"/>
    </row>
    <row r="3491" spans="3:9" x14ac:dyDescent="0.25">
      <c r="C3491" s="3"/>
      <c r="D3491" s="6"/>
      <c r="E3491" s="2"/>
      <c r="F3491" s="2"/>
      <c r="G3491" s="2"/>
      <c r="H3491" s="2"/>
      <c r="I3491" s="8"/>
    </row>
    <row r="3492" spans="3:9" x14ac:dyDescent="0.25">
      <c r="C3492" s="3"/>
      <c r="D3492" s="6"/>
      <c r="E3492" s="2"/>
      <c r="F3492" s="2"/>
      <c r="G3492" s="2"/>
      <c r="H3492" s="2"/>
      <c r="I3492" s="8"/>
    </row>
    <row r="3493" spans="3:9" x14ac:dyDescent="0.25">
      <c r="C3493" s="3"/>
      <c r="D3493" s="6"/>
      <c r="E3493" s="2"/>
      <c r="F3493" s="2"/>
      <c r="G3493" s="2"/>
      <c r="H3493" s="2"/>
      <c r="I3493" s="8"/>
    </row>
    <row r="3494" spans="3:9" x14ac:dyDescent="0.25">
      <c r="C3494" s="3"/>
      <c r="D3494" s="6"/>
      <c r="E3494" s="2"/>
      <c r="F3494" s="2"/>
      <c r="G3494" s="2"/>
      <c r="H3494" s="2"/>
      <c r="I3494" s="8"/>
    </row>
    <row r="3495" spans="3:9" x14ac:dyDescent="0.25">
      <c r="C3495" s="3"/>
      <c r="D3495" s="6"/>
      <c r="E3495" s="2"/>
      <c r="F3495" s="2"/>
      <c r="G3495" s="2"/>
      <c r="H3495" s="2"/>
      <c r="I3495" s="8"/>
    </row>
    <row r="3496" spans="3:9" x14ac:dyDescent="0.25">
      <c r="C3496" s="3"/>
      <c r="D3496" s="6"/>
      <c r="E3496" s="2"/>
      <c r="F3496" s="2"/>
      <c r="G3496" s="2"/>
      <c r="H3496" s="2"/>
      <c r="I3496" s="8"/>
    </row>
    <row r="3497" spans="3:9" x14ac:dyDescent="0.25">
      <c r="C3497" s="3"/>
      <c r="D3497" s="6"/>
      <c r="E3497" s="2"/>
      <c r="F3497" s="2"/>
      <c r="G3497" s="2"/>
      <c r="H3497" s="2"/>
      <c r="I3497" s="8"/>
    </row>
    <row r="3498" spans="3:9" x14ac:dyDescent="0.25">
      <c r="C3498" s="3"/>
      <c r="D3498" s="6"/>
      <c r="E3498" s="2"/>
      <c r="F3498" s="2"/>
      <c r="G3498" s="2"/>
      <c r="H3498" s="2"/>
      <c r="I3498" s="8"/>
    </row>
    <row r="3499" spans="3:9" x14ac:dyDescent="0.25">
      <c r="C3499" s="3"/>
      <c r="D3499" s="6"/>
      <c r="E3499" s="2"/>
      <c r="F3499" s="2"/>
      <c r="G3499" s="2"/>
      <c r="H3499" s="2"/>
      <c r="I3499" s="8"/>
    </row>
    <row r="3500" spans="3:9" x14ac:dyDescent="0.25">
      <c r="C3500" s="3"/>
      <c r="D3500" s="6"/>
      <c r="E3500" s="2"/>
      <c r="F3500" s="2"/>
      <c r="G3500" s="2"/>
      <c r="H3500" s="2"/>
      <c r="I3500" s="8"/>
    </row>
    <row r="3501" spans="3:9" x14ac:dyDescent="0.25">
      <c r="C3501" s="3"/>
      <c r="D3501" s="6"/>
      <c r="E3501" s="2"/>
      <c r="F3501" s="2"/>
      <c r="G3501" s="2"/>
      <c r="H3501" s="2"/>
      <c r="I3501" s="8"/>
    </row>
    <row r="3502" spans="3:9" x14ac:dyDescent="0.25">
      <c r="C3502" s="3"/>
      <c r="D3502" s="6"/>
      <c r="E3502" s="2"/>
      <c r="F3502" s="2"/>
      <c r="G3502" s="2"/>
      <c r="H3502" s="2"/>
      <c r="I3502" s="8"/>
    </row>
    <row r="3503" spans="3:9" x14ac:dyDescent="0.25">
      <c r="C3503" s="3"/>
      <c r="D3503" s="6"/>
      <c r="E3503" s="2"/>
      <c r="F3503" s="2"/>
      <c r="G3503" s="2"/>
      <c r="H3503" s="2"/>
      <c r="I3503" s="8"/>
    </row>
    <row r="3504" spans="3:9" x14ac:dyDescent="0.25">
      <c r="C3504" s="3"/>
      <c r="D3504" s="6"/>
      <c r="E3504" s="2"/>
      <c r="F3504" s="2"/>
      <c r="G3504" s="2"/>
      <c r="H3504" s="2"/>
      <c r="I3504" s="8"/>
    </row>
    <row r="3505" spans="3:9" x14ac:dyDescent="0.25">
      <c r="C3505" s="3"/>
      <c r="D3505" s="6"/>
      <c r="E3505" s="2"/>
      <c r="F3505" s="2"/>
      <c r="G3505" s="2"/>
      <c r="H3505" s="2"/>
      <c r="I3505" s="8"/>
    </row>
    <row r="3506" spans="3:9" x14ac:dyDescent="0.25">
      <c r="C3506" s="3"/>
      <c r="D3506" s="6"/>
      <c r="E3506" s="2"/>
      <c r="F3506" s="2"/>
      <c r="G3506" s="2"/>
      <c r="H3506" s="2"/>
      <c r="I3506" s="8"/>
    </row>
    <row r="3507" spans="3:9" x14ac:dyDescent="0.25">
      <c r="C3507" s="3"/>
      <c r="D3507" s="6"/>
      <c r="E3507" s="2"/>
      <c r="F3507" s="2"/>
      <c r="G3507" s="2"/>
      <c r="H3507" s="2"/>
      <c r="I3507" s="8"/>
    </row>
    <row r="3508" spans="3:9" x14ac:dyDescent="0.25">
      <c r="C3508" s="3"/>
      <c r="D3508" s="6"/>
      <c r="E3508" s="2"/>
      <c r="F3508" s="2"/>
      <c r="G3508" s="2"/>
      <c r="H3508" s="2"/>
      <c r="I3508" s="8"/>
    </row>
    <row r="3509" spans="3:9" x14ac:dyDescent="0.25">
      <c r="C3509" s="3"/>
      <c r="D3509" s="6"/>
      <c r="E3509" s="2"/>
      <c r="F3509" s="2"/>
      <c r="G3509" s="2"/>
      <c r="H3509" s="2"/>
      <c r="I3509" s="8"/>
    </row>
    <row r="3510" spans="3:9" x14ac:dyDescent="0.25">
      <c r="C3510" s="3"/>
      <c r="D3510" s="6"/>
      <c r="E3510" s="2"/>
      <c r="F3510" s="2"/>
      <c r="G3510" s="2"/>
      <c r="H3510" s="2"/>
      <c r="I3510" s="8"/>
    </row>
    <row r="3511" spans="3:9" x14ac:dyDescent="0.25">
      <c r="C3511" s="3"/>
      <c r="D3511" s="6"/>
      <c r="E3511" s="2"/>
      <c r="F3511" s="2"/>
      <c r="G3511" s="2"/>
      <c r="H3511" s="2"/>
      <c r="I3511" s="8"/>
    </row>
    <row r="3512" spans="3:9" x14ac:dyDescent="0.25">
      <c r="C3512" s="3"/>
      <c r="D3512" s="6"/>
      <c r="E3512" s="2"/>
      <c r="F3512" s="2"/>
      <c r="G3512" s="2"/>
      <c r="H3512" s="2"/>
      <c r="I3512" s="8"/>
    </row>
    <row r="3513" spans="3:9" x14ac:dyDescent="0.25">
      <c r="C3513" s="3"/>
      <c r="D3513" s="6"/>
      <c r="E3513" s="2"/>
      <c r="F3513" s="2"/>
      <c r="G3513" s="2"/>
      <c r="H3513" s="2"/>
      <c r="I3513" s="8"/>
    </row>
    <row r="3514" spans="3:9" x14ac:dyDescent="0.25">
      <c r="C3514" s="3"/>
      <c r="D3514" s="6"/>
      <c r="E3514" s="2"/>
      <c r="F3514" s="2"/>
      <c r="G3514" s="2"/>
      <c r="H3514" s="2"/>
      <c r="I3514" s="8"/>
    </row>
    <row r="3515" spans="3:9" x14ac:dyDescent="0.25">
      <c r="C3515" s="3"/>
      <c r="D3515" s="6"/>
      <c r="E3515" s="2"/>
      <c r="F3515" s="2"/>
      <c r="G3515" s="2"/>
      <c r="H3515" s="2"/>
      <c r="I3515" s="8"/>
    </row>
    <row r="3516" spans="3:9" x14ac:dyDescent="0.25">
      <c r="C3516" s="3"/>
      <c r="D3516" s="6"/>
      <c r="E3516" s="2"/>
      <c r="F3516" s="2"/>
      <c r="G3516" s="2"/>
      <c r="H3516" s="2"/>
      <c r="I3516" s="8"/>
    </row>
    <row r="3517" spans="3:9" x14ac:dyDescent="0.25">
      <c r="C3517" s="3"/>
      <c r="D3517" s="6"/>
      <c r="E3517" s="2"/>
      <c r="F3517" s="2"/>
      <c r="G3517" s="2"/>
      <c r="H3517" s="2"/>
      <c r="I3517" s="8"/>
    </row>
    <row r="3518" spans="3:9" x14ac:dyDescent="0.25">
      <c r="C3518" s="3"/>
      <c r="D3518" s="6"/>
      <c r="E3518" s="2"/>
      <c r="F3518" s="2"/>
      <c r="G3518" s="2"/>
      <c r="H3518" s="2"/>
      <c r="I3518" s="8"/>
    </row>
    <row r="3519" spans="3:9" x14ac:dyDescent="0.25">
      <c r="C3519" s="3"/>
      <c r="D3519" s="6"/>
      <c r="E3519" s="2"/>
      <c r="F3519" s="2"/>
      <c r="G3519" s="2"/>
      <c r="H3519" s="2"/>
      <c r="I3519" s="8"/>
    </row>
    <row r="3520" spans="3:9" x14ac:dyDescent="0.25">
      <c r="C3520" s="3"/>
      <c r="D3520" s="6"/>
      <c r="E3520" s="2"/>
      <c r="F3520" s="2"/>
      <c r="G3520" s="2"/>
      <c r="H3520" s="2"/>
      <c r="I3520" s="8"/>
    </row>
    <row r="3521" spans="3:9" x14ac:dyDescent="0.25">
      <c r="C3521" s="3"/>
      <c r="D3521" s="6"/>
      <c r="E3521" s="2"/>
      <c r="F3521" s="2"/>
      <c r="G3521" s="2"/>
      <c r="H3521" s="2"/>
      <c r="I3521" s="8"/>
    </row>
    <row r="3522" spans="3:9" x14ac:dyDescent="0.25">
      <c r="C3522" s="3"/>
      <c r="D3522" s="6"/>
      <c r="E3522" s="2"/>
      <c r="F3522" s="2"/>
      <c r="G3522" s="2"/>
      <c r="H3522" s="2"/>
      <c r="I3522" s="8"/>
    </row>
    <row r="3523" spans="3:9" x14ac:dyDescent="0.25">
      <c r="C3523" s="3"/>
      <c r="D3523" s="6"/>
      <c r="E3523" s="2"/>
      <c r="F3523" s="2"/>
      <c r="G3523" s="2"/>
      <c r="H3523" s="2"/>
      <c r="I3523" s="8"/>
    </row>
    <row r="3524" spans="3:9" x14ac:dyDescent="0.25">
      <c r="C3524" s="3"/>
      <c r="D3524" s="6"/>
      <c r="E3524" s="2"/>
      <c r="F3524" s="2"/>
      <c r="G3524" s="2"/>
      <c r="H3524" s="2"/>
      <c r="I3524" s="8"/>
    </row>
    <row r="3525" spans="3:9" x14ac:dyDescent="0.25">
      <c r="C3525" s="3"/>
      <c r="D3525" s="6"/>
      <c r="E3525" s="2"/>
      <c r="F3525" s="2"/>
      <c r="G3525" s="2"/>
      <c r="H3525" s="2"/>
      <c r="I3525" s="8"/>
    </row>
    <row r="3526" spans="3:9" x14ac:dyDescent="0.25">
      <c r="C3526" s="3"/>
      <c r="D3526" s="6"/>
      <c r="E3526" s="2"/>
      <c r="F3526" s="2"/>
      <c r="G3526" s="2"/>
      <c r="H3526" s="2"/>
      <c r="I3526" s="8"/>
    </row>
    <row r="3527" spans="3:9" x14ac:dyDescent="0.25">
      <c r="C3527" s="3"/>
      <c r="D3527" s="6"/>
      <c r="E3527" s="2"/>
      <c r="F3527" s="2"/>
      <c r="G3527" s="2"/>
      <c r="H3527" s="2"/>
      <c r="I3527" s="8"/>
    </row>
    <row r="3528" spans="3:9" x14ac:dyDescent="0.25">
      <c r="C3528" s="3"/>
      <c r="D3528" s="6"/>
      <c r="E3528" s="2"/>
      <c r="F3528" s="2"/>
      <c r="G3528" s="2"/>
      <c r="H3528" s="2"/>
      <c r="I3528" s="8"/>
    </row>
    <row r="3529" spans="3:9" x14ac:dyDescent="0.25">
      <c r="C3529" s="3"/>
      <c r="D3529" s="6"/>
      <c r="E3529" s="2"/>
      <c r="F3529" s="2"/>
      <c r="G3529" s="2"/>
      <c r="H3529" s="2"/>
      <c r="I3529" s="8"/>
    </row>
    <row r="3530" spans="3:9" x14ac:dyDescent="0.25">
      <c r="C3530" s="3"/>
      <c r="D3530" s="6"/>
      <c r="E3530" s="2"/>
      <c r="F3530" s="2"/>
      <c r="G3530" s="2"/>
      <c r="H3530" s="2"/>
      <c r="I3530" s="8"/>
    </row>
    <row r="3531" spans="3:9" x14ac:dyDescent="0.25">
      <c r="C3531" s="3"/>
      <c r="D3531" s="6"/>
      <c r="E3531" s="2"/>
      <c r="F3531" s="2"/>
      <c r="G3531" s="2"/>
      <c r="H3531" s="2"/>
      <c r="I3531" s="8"/>
    </row>
    <row r="3532" spans="3:9" x14ac:dyDescent="0.25">
      <c r="C3532" s="3"/>
      <c r="D3532" s="6"/>
      <c r="E3532" s="2"/>
      <c r="F3532" s="2"/>
      <c r="G3532" s="2"/>
      <c r="H3532" s="2"/>
      <c r="I3532" s="8"/>
    </row>
    <row r="3533" spans="3:9" x14ac:dyDescent="0.25">
      <c r="C3533" s="3"/>
      <c r="D3533" s="6"/>
      <c r="E3533" s="2"/>
      <c r="F3533" s="2"/>
      <c r="G3533" s="2"/>
      <c r="H3533" s="2"/>
      <c r="I3533" s="8"/>
    </row>
    <row r="3534" spans="3:9" x14ac:dyDescent="0.25">
      <c r="C3534" s="3"/>
      <c r="D3534" s="6"/>
      <c r="E3534" s="2"/>
      <c r="F3534" s="2"/>
      <c r="G3534" s="2"/>
      <c r="H3534" s="2"/>
      <c r="I3534" s="8"/>
    </row>
    <row r="3535" spans="3:9" x14ac:dyDescent="0.25">
      <c r="C3535" s="3"/>
      <c r="D3535" s="6"/>
      <c r="E3535" s="2"/>
      <c r="F3535" s="2"/>
      <c r="G3535" s="2"/>
      <c r="H3535" s="2"/>
      <c r="I3535" s="8"/>
    </row>
    <row r="3536" spans="3:9" x14ac:dyDescent="0.25">
      <c r="C3536" s="3"/>
      <c r="D3536" s="6"/>
      <c r="E3536" s="2"/>
      <c r="F3536" s="2"/>
      <c r="G3536" s="2"/>
      <c r="H3536" s="2"/>
      <c r="I3536" s="8"/>
    </row>
    <row r="3537" spans="3:9" x14ac:dyDescent="0.25">
      <c r="C3537" s="3"/>
      <c r="D3537" s="6"/>
      <c r="E3537" s="2"/>
      <c r="F3537" s="2"/>
      <c r="G3537" s="2"/>
      <c r="H3537" s="2"/>
      <c r="I3537" s="8"/>
    </row>
    <row r="3538" spans="3:9" x14ac:dyDescent="0.25">
      <c r="C3538" s="3"/>
      <c r="D3538" s="6"/>
      <c r="E3538" s="2"/>
      <c r="F3538" s="2"/>
      <c r="G3538" s="2"/>
      <c r="H3538" s="2"/>
      <c r="I3538" s="8"/>
    </row>
    <row r="3539" spans="3:9" x14ac:dyDescent="0.25">
      <c r="C3539" s="3"/>
      <c r="D3539" s="6"/>
      <c r="E3539" s="2"/>
      <c r="F3539" s="2"/>
      <c r="G3539" s="2"/>
      <c r="H3539" s="2"/>
      <c r="I3539" s="8"/>
    </row>
    <row r="3540" spans="3:9" x14ac:dyDescent="0.25">
      <c r="C3540" s="3"/>
      <c r="D3540" s="6"/>
      <c r="E3540" s="2"/>
      <c r="F3540" s="2"/>
      <c r="G3540" s="2"/>
      <c r="H3540" s="2"/>
      <c r="I3540" s="8"/>
    </row>
    <row r="3541" spans="3:9" x14ac:dyDescent="0.25">
      <c r="C3541" s="3"/>
      <c r="D3541" s="6"/>
      <c r="E3541" s="2"/>
      <c r="F3541" s="2"/>
      <c r="G3541" s="2"/>
      <c r="H3541" s="2"/>
      <c r="I3541" s="8"/>
    </row>
    <row r="3542" spans="3:9" x14ac:dyDescent="0.25">
      <c r="C3542" s="3"/>
      <c r="D3542" s="6"/>
      <c r="E3542" s="2"/>
      <c r="F3542" s="2"/>
      <c r="G3542" s="2"/>
      <c r="H3542" s="2"/>
      <c r="I3542" s="8"/>
    </row>
    <row r="3543" spans="3:9" x14ac:dyDescent="0.25">
      <c r="C3543" s="3"/>
      <c r="D3543" s="6"/>
      <c r="E3543" s="2"/>
      <c r="F3543" s="2"/>
      <c r="G3543" s="2"/>
      <c r="H3543" s="2"/>
      <c r="I3543" s="8"/>
    </row>
    <row r="3544" spans="3:9" x14ac:dyDescent="0.25">
      <c r="C3544" s="3"/>
      <c r="D3544" s="6"/>
      <c r="E3544" s="2"/>
      <c r="F3544" s="2"/>
      <c r="G3544" s="2"/>
      <c r="H3544" s="2"/>
      <c r="I3544" s="8"/>
    </row>
    <row r="3545" spans="3:9" x14ac:dyDescent="0.25">
      <c r="C3545" s="3"/>
      <c r="D3545" s="6"/>
      <c r="E3545" s="2"/>
      <c r="F3545" s="2"/>
      <c r="G3545" s="2"/>
      <c r="H3545" s="2"/>
      <c r="I3545" s="8"/>
    </row>
    <row r="3546" spans="3:9" x14ac:dyDescent="0.25">
      <c r="C3546" s="3"/>
      <c r="D3546" s="6"/>
      <c r="E3546" s="2"/>
      <c r="F3546" s="2"/>
      <c r="G3546" s="2"/>
      <c r="H3546" s="2"/>
      <c r="I3546" s="8"/>
    </row>
    <row r="3547" spans="3:9" x14ac:dyDescent="0.25">
      <c r="C3547" s="3"/>
      <c r="D3547" s="6"/>
      <c r="E3547" s="2"/>
      <c r="F3547" s="2"/>
      <c r="G3547" s="2"/>
      <c r="H3547" s="2"/>
      <c r="I3547" s="8"/>
    </row>
    <row r="3548" spans="3:9" x14ac:dyDescent="0.25">
      <c r="C3548" s="3"/>
      <c r="D3548" s="6"/>
      <c r="E3548" s="2"/>
      <c r="F3548" s="2"/>
      <c r="G3548" s="2"/>
      <c r="H3548" s="2"/>
      <c r="I3548" s="8"/>
    </row>
    <row r="3549" spans="3:9" x14ac:dyDescent="0.25">
      <c r="C3549" s="3"/>
      <c r="D3549" s="6"/>
      <c r="E3549" s="2"/>
      <c r="F3549" s="2"/>
      <c r="G3549" s="2"/>
      <c r="H3549" s="2"/>
      <c r="I3549" s="8"/>
    </row>
    <row r="3550" spans="3:9" x14ac:dyDescent="0.25">
      <c r="C3550" s="3"/>
      <c r="D3550" s="6"/>
      <c r="E3550" s="2"/>
      <c r="F3550" s="2"/>
      <c r="G3550" s="2"/>
      <c r="H3550" s="2"/>
      <c r="I3550" s="8"/>
    </row>
    <row r="3551" spans="3:9" x14ac:dyDescent="0.25">
      <c r="C3551" s="3"/>
      <c r="D3551" s="6"/>
      <c r="E3551" s="2"/>
      <c r="F3551" s="2"/>
      <c r="G3551" s="2"/>
      <c r="H3551" s="2"/>
      <c r="I3551" s="8"/>
    </row>
    <row r="3552" spans="3:9" x14ac:dyDescent="0.25">
      <c r="C3552" s="3"/>
      <c r="D3552" s="6"/>
      <c r="E3552" s="2"/>
      <c r="F3552" s="2"/>
      <c r="G3552" s="2"/>
      <c r="H3552" s="2"/>
      <c r="I3552" s="8"/>
    </row>
    <row r="3553" spans="3:9" x14ac:dyDescent="0.25">
      <c r="C3553" s="3"/>
      <c r="D3553" s="6"/>
      <c r="E3553" s="2"/>
      <c r="F3553" s="2"/>
      <c r="G3553" s="2"/>
      <c r="H3553" s="2"/>
      <c r="I3553" s="8"/>
    </row>
    <row r="3554" spans="3:9" x14ac:dyDescent="0.25">
      <c r="C3554" s="3"/>
      <c r="D3554" s="6"/>
      <c r="E3554" s="2"/>
      <c r="F3554" s="2"/>
      <c r="G3554" s="2"/>
      <c r="H3554" s="2"/>
      <c r="I3554" s="8"/>
    </row>
    <row r="3555" spans="3:9" x14ac:dyDescent="0.25">
      <c r="C3555" s="3"/>
      <c r="D3555" s="6"/>
      <c r="E3555" s="2"/>
      <c r="F3555" s="2"/>
      <c r="G3555" s="2"/>
      <c r="H3555" s="2"/>
      <c r="I3555" s="8"/>
    </row>
    <row r="3556" spans="3:9" x14ac:dyDescent="0.25">
      <c r="C3556" s="3"/>
      <c r="D3556" s="6"/>
      <c r="E3556" s="2"/>
      <c r="F3556" s="2"/>
      <c r="G3556" s="2"/>
      <c r="H3556" s="2"/>
      <c r="I3556" s="8"/>
    </row>
    <row r="3557" spans="3:9" x14ac:dyDescent="0.25">
      <c r="C3557" s="3"/>
      <c r="D3557" s="6"/>
      <c r="E3557" s="2"/>
      <c r="F3557" s="2"/>
      <c r="G3557" s="2"/>
      <c r="H3557" s="2"/>
      <c r="I3557" s="8"/>
    </row>
    <row r="3558" spans="3:9" x14ac:dyDescent="0.25">
      <c r="C3558" s="3"/>
      <c r="D3558" s="6"/>
      <c r="E3558" s="2"/>
      <c r="F3558" s="2"/>
      <c r="G3558" s="2"/>
      <c r="H3558" s="2"/>
      <c r="I3558" s="8"/>
    </row>
    <row r="3559" spans="3:9" x14ac:dyDescent="0.25">
      <c r="C3559" s="3"/>
      <c r="D3559" s="6"/>
      <c r="E3559" s="2"/>
      <c r="F3559" s="2"/>
      <c r="G3559" s="2"/>
      <c r="H3559" s="2"/>
      <c r="I3559" s="8"/>
    </row>
    <row r="3560" spans="3:9" x14ac:dyDescent="0.25">
      <c r="C3560" s="3"/>
      <c r="D3560" s="6"/>
      <c r="E3560" s="2"/>
      <c r="F3560" s="2"/>
      <c r="G3560" s="2"/>
      <c r="H3560" s="2"/>
      <c r="I3560" s="8"/>
    </row>
    <row r="3561" spans="3:9" x14ac:dyDescent="0.25">
      <c r="C3561" s="3"/>
      <c r="D3561" s="6"/>
      <c r="E3561" s="2"/>
      <c r="F3561" s="2"/>
      <c r="G3561" s="2"/>
      <c r="H3561" s="2"/>
      <c r="I3561" s="8"/>
    </row>
    <row r="3562" spans="3:9" x14ac:dyDescent="0.25">
      <c r="C3562" s="3"/>
      <c r="D3562" s="6"/>
      <c r="E3562" s="2"/>
      <c r="F3562" s="2"/>
      <c r="G3562" s="2"/>
      <c r="H3562" s="2"/>
      <c r="I3562" s="8"/>
    </row>
    <row r="3563" spans="3:9" x14ac:dyDescent="0.25">
      <c r="C3563" s="3"/>
      <c r="D3563" s="6"/>
      <c r="E3563" s="2"/>
      <c r="F3563" s="2"/>
      <c r="G3563" s="2"/>
      <c r="H3563" s="2"/>
      <c r="I3563" s="8"/>
    </row>
    <row r="3564" spans="3:9" x14ac:dyDescent="0.25">
      <c r="C3564" s="3"/>
      <c r="D3564" s="6"/>
      <c r="E3564" s="2"/>
      <c r="F3564" s="2"/>
      <c r="G3564" s="2"/>
      <c r="H3564" s="2"/>
      <c r="I3564" s="8"/>
    </row>
    <row r="3565" spans="3:9" x14ac:dyDescent="0.25">
      <c r="C3565" s="3"/>
      <c r="D3565" s="6"/>
      <c r="E3565" s="2"/>
      <c r="F3565" s="2"/>
      <c r="G3565" s="2"/>
      <c r="H3565" s="2"/>
      <c r="I3565" s="8"/>
    </row>
    <row r="3566" spans="3:9" x14ac:dyDescent="0.25">
      <c r="C3566" s="3"/>
      <c r="D3566" s="6"/>
      <c r="E3566" s="2"/>
      <c r="F3566" s="2"/>
      <c r="G3566" s="2"/>
      <c r="H3566" s="2"/>
      <c r="I3566" s="8"/>
    </row>
    <row r="3567" spans="3:9" x14ac:dyDescent="0.25">
      <c r="C3567" s="3"/>
      <c r="D3567" s="6"/>
      <c r="E3567" s="2"/>
      <c r="F3567" s="2"/>
      <c r="G3567" s="2"/>
      <c r="H3567" s="2"/>
      <c r="I3567" s="8"/>
    </row>
    <row r="3568" spans="3:9" x14ac:dyDescent="0.25">
      <c r="C3568" s="3"/>
      <c r="D3568" s="6"/>
      <c r="E3568" s="2"/>
      <c r="F3568" s="2"/>
      <c r="G3568" s="2"/>
      <c r="H3568" s="2"/>
      <c r="I3568" s="8"/>
    </row>
    <row r="3569" spans="3:9" x14ac:dyDescent="0.25">
      <c r="C3569" s="3"/>
      <c r="D3569" s="6"/>
      <c r="E3569" s="2"/>
      <c r="F3569" s="2"/>
      <c r="G3569" s="2"/>
      <c r="H3569" s="2"/>
      <c r="I3569" s="8"/>
    </row>
    <row r="3570" spans="3:9" x14ac:dyDescent="0.25">
      <c r="C3570" s="3"/>
      <c r="D3570" s="6"/>
      <c r="E3570" s="2"/>
      <c r="F3570" s="2"/>
      <c r="G3570" s="2"/>
      <c r="H3570" s="2"/>
      <c r="I3570" s="8"/>
    </row>
    <row r="3571" spans="3:9" x14ac:dyDescent="0.25">
      <c r="C3571" s="3"/>
      <c r="D3571" s="6"/>
      <c r="E3571" s="2"/>
      <c r="F3571" s="2"/>
      <c r="G3571" s="2"/>
      <c r="H3571" s="2"/>
      <c r="I3571" s="8"/>
    </row>
    <row r="3572" spans="3:9" x14ac:dyDescent="0.25">
      <c r="C3572" s="3"/>
      <c r="D3572" s="6"/>
      <c r="E3572" s="2"/>
      <c r="F3572" s="2"/>
      <c r="G3572" s="2"/>
      <c r="H3572" s="2"/>
      <c r="I3572" s="8"/>
    </row>
    <row r="3573" spans="3:9" x14ac:dyDescent="0.25">
      <c r="C3573" s="3"/>
      <c r="D3573" s="6"/>
      <c r="E3573" s="2"/>
      <c r="F3573" s="2"/>
      <c r="G3573" s="2"/>
      <c r="H3573" s="2"/>
      <c r="I3573" s="8"/>
    </row>
    <row r="3574" spans="3:9" x14ac:dyDescent="0.25">
      <c r="C3574" s="3"/>
      <c r="D3574" s="6"/>
      <c r="E3574" s="2"/>
      <c r="F3574" s="2"/>
      <c r="G3574" s="2"/>
      <c r="H3574" s="2"/>
      <c r="I3574" s="8"/>
    </row>
    <row r="3575" spans="3:9" x14ac:dyDescent="0.25">
      <c r="C3575" s="3"/>
      <c r="D3575" s="6"/>
      <c r="E3575" s="2"/>
      <c r="F3575" s="2"/>
      <c r="G3575" s="2"/>
      <c r="H3575" s="2"/>
      <c r="I3575" s="8"/>
    </row>
    <row r="3576" spans="3:9" x14ac:dyDescent="0.25">
      <c r="C3576" s="3"/>
      <c r="D3576" s="6"/>
      <c r="E3576" s="2"/>
      <c r="F3576" s="2"/>
      <c r="G3576" s="2"/>
      <c r="H3576" s="2"/>
      <c r="I3576" s="8"/>
    </row>
    <row r="3577" spans="3:9" x14ac:dyDescent="0.25">
      <c r="C3577" s="3"/>
      <c r="D3577" s="6"/>
      <c r="E3577" s="2"/>
      <c r="F3577" s="2"/>
      <c r="G3577" s="2"/>
      <c r="H3577" s="2"/>
      <c r="I3577" s="8"/>
    </row>
    <row r="3578" spans="3:9" x14ac:dyDescent="0.25">
      <c r="C3578" s="3"/>
      <c r="D3578" s="6"/>
      <c r="E3578" s="2"/>
      <c r="F3578" s="2"/>
      <c r="G3578" s="2"/>
      <c r="H3578" s="2"/>
      <c r="I3578" s="8"/>
    </row>
    <row r="3579" spans="3:9" x14ac:dyDescent="0.25">
      <c r="C3579" s="3"/>
      <c r="D3579" s="6"/>
      <c r="E3579" s="2"/>
      <c r="F3579" s="2"/>
      <c r="G3579" s="2"/>
      <c r="H3579" s="2"/>
      <c r="I3579" s="8"/>
    </row>
    <row r="3580" spans="3:9" x14ac:dyDescent="0.25">
      <c r="C3580" s="3"/>
      <c r="D3580" s="6"/>
      <c r="E3580" s="2"/>
      <c r="F3580" s="2"/>
      <c r="G3580" s="2"/>
      <c r="H3580" s="2"/>
      <c r="I3580" s="8"/>
    </row>
    <row r="3581" spans="3:9" x14ac:dyDescent="0.25">
      <c r="C3581" s="3"/>
      <c r="D3581" s="6"/>
      <c r="E3581" s="2"/>
      <c r="F3581" s="2"/>
      <c r="G3581" s="2"/>
      <c r="H3581" s="2"/>
      <c r="I3581" s="8"/>
    </row>
    <row r="3582" spans="3:9" x14ac:dyDescent="0.25">
      <c r="C3582" s="3"/>
      <c r="D3582" s="6"/>
      <c r="E3582" s="2"/>
      <c r="F3582" s="2"/>
      <c r="G3582" s="2"/>
      <c r="H3582" s="2"/>
      <c r="I3582" s="8"/>
    </row>
    <row r="3583" spans="3:9" x14ac:dyDescent="0.25">
      <c r="C3583" s="3"/>
      <c r="D3583" s="6"/>
      <c r="E3583" s="2"/>
      <c r="F3583" s="2"/>
      <c r="G3583" s="2"/>
      <c r="H3583" s="2"/>
      <c r="I3583" s="8"/>
    </row>
    <row r="3584" spans="3:9" x14ac:dyDescent="0.25">
      <c r="C3584" s="3"/>
      <c r="D3584" s="6"/>
      <c r="E3584" s="2"/>
      <c r="F3584" s="2"/>
      <c r="G3584" s="2"/>
      <c r="H3584" s="2"/>
      <c r="I3584" s="8"/>
    </row>
    <row r="3585" spans="3:9" x14ac:dyDescent="0.25">
      <c r="C3585" s="3"/>
      <c r="D3585" s="6"/>
      <c r="E3585" s="2"/>
      <c r="F3585" s="2"/>
      <c r="G3585" s="2"/>
      <c r="H3585" s="2"/>
      <c r="I3585" s="8"/>
    </row>
    <row r="3586" spans="3:9" x14ac:dyDescent="0.25">
      <c r="C3586" s="3"/>
      <c r="D3586" s="6"/>
      <c r="E3586" s="2"/>
      <c r="F3586" s="2"/>
      <c r="G3586" s="2"/>
      <c r="H3586" s="2"/>
      <c r="I3586" s="8"/>
    </row>
    <row r="3587" spans="3:9" x14ac:dyDescent="0.25">
      <c r="C3587" s="3"/>
      <c r="D3587" s="6"/>
      <c r="E3587" s="2"/>
      <c r="F3587" s="2"/>
      <c r="G3587" s="2"/>
      <c r="H3587" s="2"/>
      <c r="I3587" s="8"/>
    </row>
    <row r="3588" spans="3:9" x14ac:dyDescent="0.25">
      <c r="C3588" s="3"/>
      <c r="D3588" s="6"/>
      <c r="E3588" s="2"/>
      <c r="F3588" s="2"/>
      <c r="G3588" s="2"/>
      <c r="H3588" s="2"/>
      <c r="I3588" s="8"/>
    </row>
    <row r="3589" spans="3:9" x14ac:dyDescent="0.25">
      <c r="C3589" s="3"/>
      <c r="D3589" s="6"/>
      <c r="E3589" s="2"/>
      <c r="F3589" s="2"/>
      <c r="G3589" s="2"/>
      <c r="H3589" s="2"/>
      <c r="I3589" s="8"/>
    </row>
    <row r="3590" spans="3:9" x14ac:dyDescent="0.25">
      <c r="C3590" s="3"/>
      <c r="D3590" s="6"/>
      <c r="E3590" s="2"/>
      <c r="F3590" s="2"/>
      <c r="G3590" s="2"/>
      <c r="H3590" s="2"/>
      <c r="I3590" s="8"/>
    </row>
    <row r="3591" spans="3:9" x14ac:dyDescent="0.25">
      <c r="C3591" s="3"/>
      <c r="D3591" s="6"/>
      <c r="E3591" s="2"/>
      <c r="F3591" s="2"/>
      <c r="G3591" s="2"/>
      <c r="H3591" s="2"/>
      <c r="I3591" s="8"/>
    </row>
    <row r="3592" spans="3:9" x14ac:dyDescent="0.25">
      <c r="C3592" s="3"/>
      <c r="D3592" s="6"/>
      <c r="E3592" s="2"/>
      <c r="F3592" s="2"/>
      <c r="G3592" s="2"/>
      <c r="H3592" s="2"/>
      <c r="I3592" s="8"/>
    </row>
    <row r="3593" spans="3:9" x14ac:dyDescent="0.25">
      <c r="C3593" s="3"/>
      <c r="D3593" s="6"/>
      <c r="E3593" s="2"/>
      <c r="F3593" s="2"/>
      <c r="G3593" s="2"/>
      <c r="H3593" s="2"/>
      <c r="I3593" s="8"/>
    </row>
    <row r="3594" spans="3:9" x14ac:dyDescent="0.25">
      <c r="C3594" s="3"/>
      <c r="D3594" s="6"/>
      <c r="E3594" s="2"/>
      <c r="F3594" s="2"/>
      <c r="G3594" s="2"/>
      <c r="H3594" s="2"/>
      <c r="I3594" s="8"/>
    </row>
    <row r="3595" spans="3:9" x14ac:dyDescent="0.25">
      <c r="C3595" s="3"/>
      <c r="D3595" s="6"/>
      <c r="E3595" s="2"/>
      <c r="F3595" s="2"/>
      <c r="G3595" s="2"/>
      <c r="H3595" s="2"/>
      <c r="I3595" s="8"/>
    </row>
    <row r="3596" spans="3:9" x14ac:dyDescent="0.25">
      <c r="C3596" s="3"/>
      <c r="D3596" s="6"/>
      <c r="E3596" s="2"/>
      <c r="F3596" s="2"/>
      <c r="G3596" s="2"/>
      <c r="H3596" s="2"/>
      <c r="I3596" s="8"/>
    </row>
    <row r="3597" spans="3:9" x14ac:dyDescent="0.25">
      <c r="C3597" s="3"/>
      <c r="D3597" s="6"/>
      <c r="E3597" s="2"/>
      <c r="F3597" s="2"/>
      <c r="G3597" s="2"/>
      <c r="H3597" s="2"/>
      <c r="I3597" s="8"/>
    </row>
    <row r="3598" spans="3:9" x14ac:dyDescent="0.25">
      <c r="C3598" s="3"/>
      <c r="D3598" s="6"/>
      <c r="E3598" s="2"/>
      <c r="F3598" s="2"/>
      <c r="G3598" s="2"/>
      <c r="H3598" s="2"/>
      <c r="I3598" s="8"/>
    </row>
    <row r="3599" spans="3:9" x14ac:dyDescent="0.25">
      <c r="C3599" s="3"/>
      <c r="D3599" s="6"/>
      <c r="E3599" s="2"/>
      <c r="F3599" s="2"/>
      <c r="G3599" s="2"/>
      <c r="H3599" s="2"/>
      <c r="I3599" s="8"/>
    </row>
    <row r="3600" spans="3:9" x14ac:dyDescent="0.25">
      <c r="C3600" s="3"/>
      <c r="D3600" s="6"/>
      <c r="E3600" s="2"/>
      <c r="F3600" s="2"/>
      <c r="G3600" s="2"/>
      <c r="H3600" s="2"/>
      <c r="I3600" s="8"/>
    </row>
    <row r="3601" spans="3:9" x14ac:dyDescent="0.25">
      <c r="C3601" s="3"/>
      <c r="D3601" s="6"/>
      <c r="E3601" s="2"/>
      <c r="F3601" s="2"/>
      <c r="G3601" s="2"/>
      <c r="H3601" s="2"/>
      <c r="I3601" s="8"/>
    </row>
    <row r="3602" spans="3:9" x14ac:dyDescent="0.25">
      <c r="C3602" s="3"/>
      <c r="D3602" s="6"/>
      <c r="E3602" s="2"/>
      <c r="F3602" s="2"/>
      <c r="G3602" s="2"/>
      <c r="H3602" s="2"/>
      <c r="I3602" s="8"/>
    </row>
    <row r="3603" spans="3:9" x14ac:dyDescent="0.25">
      <c r="C3603" s="3"/>
      <c r="D3603" s="6"/>
      <c r="E3603" s="2"/>
      <c r="F3603" s="2"/>
      <c r="G3603" s="2"/>
      <c r="H3603" s="2"/>
      <c r="I3603" s="8"/>
    </row>
    <row r="3604" spans="3:9" x14ac:dyDescent="0.25">
      <c r="C3604" s="3"/>
      <c r="D3604" s="6"/>
      <c r="E3604" s="2"/>
      <c r="F3604" s="2"/>
      <c r="G3604" s="2"/>
      <c r="H3604" s="2"/>
      <c r="I3604" s="8"/>
    </row>
    <row r="3605" spans="3:9" x14ac:dyDescent="0.25">
      <c r="C3605" s="3"/>
      <c r="D3605" s="6"/>
      <c r="E3605" s="2"/>
      <c r="F3605" s="2"/>
      <c r="G3605" s="2"/>
      <c r="H3605" s="2"/>
      <c r="I3605" s="8"/>
    </row>
    <row r="3606" spans="3:9" x14ac:dyDescent="0.25">
      <c r="C3606" s="3"/>
      <c r="D3606" s="6"/>
      <c r="E3606" s="2"/>
      <c r="F3606" s="2"/>
      <c r="G3606" s="2"/>
      <c r="H3606" s="2"/>
      <c r="I3606" s="8"/>
    </row>
    <row r="3607" spans="3:9" x14ac:dyDescent="0.25">
      <c r="C3607" s="3"/>
      <c r="D3607" s="6"/>
      <c r="E3607" s="2"/>
      <c r="F3607" s="2"/>
      <c r="G3607" s="2"/>
      <c r="H3607" s="2"/>
      <c r="I3607" s="8"/>
    </row>
    <row r="3608" spans="3:9" x14ac:dyDescent="0.25">
      <c r="C3608" s="3"/>
      <c r="D3608" s="6"/>
      <c r="E3608" s="2"/>
      <c r="F3608" s="2"/>
      <c r="G3608" s="2"/>
      <c r="H3608" s="2"/>
      <c r="I3608" s="8"/>
    </row>
    <row r="3609" spans="3:9" x14ac:dyDescent="0.25">
      <c r="C3609" s="3"/>
      <c r="D3609" s="6"/>
      <c r="E3609" s="2"/>
      <c r="F3609" s="2"/>
      <c r="G3609" s="2"/>
      <c r="H3609" s="2"/>
      <c r="I3609" s="8"/>
    </row>
    <row r="3610" spans="3:9" x14ac:dyDescent="0.25">
      <c r="C3610" s="3"/>
      <c r="D3610" s="6"/>
      <c r="E3610" s="2"/>
      <c r="F3610" s="2"/>
      <c r="G3610" s="2"/>
      <c r="H3610" s="2"/>
      <c r="I3610" s="8"/>
    </row>
    <row r="3611" spans="3:9" x14ac:dyDescent="0.25">
      <c r="C3611" s="3"/>
      <c r="D3611" s="6"/>
      <c r="E3611" s="2"/>
      <c r="F3611" s="2"/>
      <c r="G3611" s="2"/>
      <c r="H3611" s="2"/>
      <c r="I3611" s="8"/>
    </row>
    <row r="3612" spans="3:9" x14ac:dyDescent="0.25">
      <c r="C3612" s="3"/>
      <c r="D3612" s="6"/>
      <c r="E3612" s="2"/>
      <c r="F3612" s="2"/>
      <c r="G3612" s="2"/>
      <c r="H3612" s="2"/>
      <c r="I3612" s="8"/>
    </row>
    <row r="3613" spans="3:9" x14ac:dyDescent="0.25">
      <c r="C3613" s="3"/>
      <c r="D3613" s="6"/>
      <c r="E3613" s="2"/>
      <c r="F3613" s="2"/>
      <c r="G3613" s="2"/>
      <c r="H3613" s="2"/>
      <c r="I3613" s="8"/>
    </row>
    <row r="3614" spans="3:9" x14ac:dyDescent="0.25">
      <c r="C3614" s="3"/>
      <c r="D3614" s="6"/>
      <c r="E3614" s="2"/>
      <c r="F3614" s="2"/>
      <c r="G3614" s="2"/>
      <c r="H3614" s="2"/>
      <c r="I3614" s="8"/>
    </row>
    <row r="3615" spans="3:9" x14ac:dyDescent="0.25">
      <c r="C3615" s="3"/>
      <c r="D3615" s="6"/>
      <c r="E3615" s="2"/>
      <c r="F3615" s="2"/>
      <c r="G3615" s="2"/>
      <c r="H3615" s="2"/>
      <c r="I3615" s="8"/>
    </row>
    <row r="3616" spans="3:9" x14ac:dyDescent="0.25">
      <c r="C3616" s="3"/>
      <c r="D3616" s="6"/>
      <c r="E3616" s="2"/>
      <c r="F3616" s="2"/>
      <c r="G3616" s="2"/>
      <c r="H3616" s="2"/>
      <c r="I3616" s="8"/>
    </row>
    <row r="3617" spans="3:9" x14ac:dyDescent="0.25">
      <c r="C3617" s="3"/>
      <c r="D3617" s="6"/>
      <c r="E3617" s="2"/>
      <c r="F3617" s="2"/>
      <c r="G3617" s="2"/>
      <c r="H3617" s="2"/>
      <c r="I3617" s="8"/>
    </row>
    <row r="3618" spans="3:9" x14ac:dyDescent="0.25">
      <c r="C3618" s="3"/>
      <c r="D3618" s="6"/>
      <c r="E3618" s="2"/>
      <c r="F3618" s="2"/>
      <c r="G3618" s="2"/>
      <c r="H3618" s="2"/>
      <c r="I3618" s="8"/>
    </row>
    <row r="3619" spans="3:9" x14ac:dyDescent="0.25">
      <c r="C3619" s="3"/>
      <c r="D3619" s="6"/>
      <c r="E3619" s="2"/>
      <c r="F3619" s="2"/>
      <c r="G3619" s="2"/>
      <c r="H3619" s="2"/>
      <c r="I3619" s="8"/>
    </row>
    <row r="3620" spans="3:9" x14ac:dyDescent="0.25">
      <c r="C3620" s="3"/>
      <c r="D3620" s="6"/>
      <c r="E3620" s="2"/>
      <c r="F3620" s="2"/>
      <c r="G3620" s="2"/>
      <c r="H3620" s="2"/>
      <c r="I3620" s="8"/>
    </row>
    <row r="3621" spans="3:9" x14ac:dyDescent="0.25">
      <c r="C3621" s="3"/>
      <c r="D3621" s="6"/>
      <c r="E3621" s="2"/>
      <c r="F3621" s="2"/>
      <c r="G3621" s="2"/>
      <c r="H3621" s="2"/>
      <c r="I3621" s="8"/>
    </row>
    <row r="3622" spans="3:9" x14ac:dyDescent="0.25">
      <c r="C3622" s="3"/>
      <c r="D3622" s="6"/>
      <c r="E3622" s="2"/>
      <c r="F3622" s="2"/>
      <c r="G3622" s="2"/>
      <c r="H3622" s="2"/>
      <c r="I3622" s="8"/>
    </row>
    <row r="3623" spans="3:9" x14ac:dyDescent="0.25">
      <c r="C3623" s="3"/>
      <c r="D3623" s="6"/>
      <c r="E3623" s="2"/>
      <c r="F3623" s="2"/>
      <c r="G3623" s="2"/>
      <c r="H3623" s="2"/>
      <c r="I3623" s="8"/>
    </row>
    <row r="3624" spans="3:9" x14ac:dyDescent="0.25">
      <c r="C3624" s="3"/>
      <c r="D3624" s="6"/>
      <c r="E3624" s="2"/>
      <c r="F3624" s="2"/>
      <c r="G3624" s="2"/>
      <c r="H3624" s="2"/>
      <c r="I3624" s="8"/>
    </row>
    <row r="3625" spans="3:9" x14ac:dyDescent="0.25">
      <c r="C3625" s="3"/>
      <c r="D3625" s="6"/>
      <c r="E3625" s="2"/>
      <c r="F3625" s="2"/>
      <c r="G3625" s="2"/>
      <c r="H3625" s="2"/>
      <c r="I3625" s="8"/>
    </row>
    <row r="3626" spans="3:9" x14ac:dyDescent="0.25">
      <c r="C3626" s="3"/>
      <c r="D3626" s="6"/>
      <c r="E3626" s="2"/>
      <c r="F3626" s="2"/>
      <c r="G3626" s="2"/>
      <c r="H3626" s="2"/>
      <c r="I3626" s="8"/>
    </row>
    <row r="3627" spans="3:9" x14ac:dyDescent="0.25">
      <c r="C3627" s="3"/>
      <c r="D3627" s="6"/>
      <c r="E3627" s="2"/>
      <c r="F3627" s="2"/>
      <c r="G3627" s="2"/>
      <c r="H3627" s="2"/>
      <c r="I3627" s="8"/>
    </row>
    <row r="3628" spans="3:9" x14ac:dyDescent="0.25">
      <c r="C3628" s="3"/>
      <c r="D3628" s="6"/>
      <c r="E3628" s="2"/>
      <c r="F3628" s="2"/>
      <c r="G3628" s="2"/>
      <c r="H3628" s="2"/>
      <c r="I3628" s="8"/>
    </row>
    <row r="3629" spans="3:9" x14ac:dyDescent="0.25">
      <c r="C3629" s="3"/>
      <c r="D3629" s="6"/>
      <c r="E3629" s="2"/>
      <c r="F3629" s="2"/>
      <c r="G3629" s="2"/>
      <c r="H3629" s="2"/>
      <c r="I3629" s="8"/>
    </row>
    <row r="3630" spans="3:9" x14ac:dyDescent="0.25">
      <c r="C3630" s="3"/>
      <c r="D3630" s="6"/>
      <c r="E3630" s="2"/>
      <c r="F3630" s="2"/>
      <c r="G3630" s="2"/>
      <c r="H3630" s="2"/>
      <c r="I3630" s="8"/>
    </row>
    <row r="3631" spans="3:9" x14ac:dyDescent="0.25">
      <c r="C3631" s="3"/>
      <c r="D3631" s="6"/>
      <c r="E3631" s="2"/>
      <c r="F3631" s="2"/>
      <c r="G3631" s="2"/>
      <c r="H3631" s="2"/>
      <c r="I3631" s="8"/>
    </row>
    <row r="3632" spans="3:9" x14ac:dyDescent="0.25">
      <c r="C3632" s="3"/>
      <c r="D3632" s="6"/>
      <c r="E3632" s="2"/>
      <c r="F3632" s="2"/>
      <c r="G3632" s="2"/>
      <c r="H3632" s="2"/>
      <c r="I3632" s="8"/>
    </row>
    <row r="3633" spans="3:9" x14ac:dyDescent="0.25">
      <c r="C3633" s="3"/>
      <c r="D3633" s="6"/>
      <c r="E3633" s="2"/>
      <c r="F3633" s="2"/>
      <c r="G3633" s="2"/>
      <c r="H3633" s="2"/>
      <c r="I3633" s="8"/>
    </row>
    <row r="3634" spans="3:9" x14ac:dyDescent="0.25">
      <c r="C3634" s="3"/>
      <c r="D3634" s="6"/>
      <c r="E3634" s="2"/>
      <c r="F3634" s="2"/>
      <c r="G3634" s="2"/>
      <c r="H3634" s="2"/>
      <c r="I3634" s="8"/>
    </row>
    <row r="3635" spans="3:9" x14ac:dyDescent="0.25">
      <c r="C3635" s="3"/>
      <c r="D3635" s="6"/>
      <c r="E3635" s="2"/>
      <c r="F3635" s="2"/>
      <c r="G3635" s="2"/>
      <c r="H3635" s="2"/>
      <c r="I3635" s="8"/>
    </row>
    <row r="3636" spans="3:9" x14ac:dyDescent="0.25">
      <c r="C3636" s="3"/>
      <c r="D3636" s="6"/>
      <c r="E3636" s="2"/>
      <c r="F3636" s="2"/>
      <c r="G3636" s="2"/>
      <c r="H3636" s="2"/>
      <c r="I3636" s="8"/>
    </row>
    <row r="3637" spans="3:9" x14ac:dyDescent="0.25">
      <c r="C3637" s="3"/>
      <c r="D3637" s="6"/>
      <c r="E3637" s="2"/>
      <c r="F3637" s="2"/>
      <c r="G3637" s="2"/>
      <c r="H3637" s="2"/>
      <c r="I3637" s="8"/>
    </row>
    <row r="3638" spans="3:9" x14ac:dyDescent="0.25">
      <c r="C3638" s="3"/>
      <c r="D3638" s="6"/>
      <c r="E3638" s="2"/>
      <c r="F3638" s="2"/>
      <c r="G3638" s="2"/>
      <c r="H3638" s="2"/>
      <c r="I3638" s="8"/>
    </row>
    <row r="3639" spans="3:9" x14ac:dyDescent="0.25">
      <c r="C3639" s="3"/>
      <c r="D3639" s="6"/>
      <c r="E3639" s="2"/>
      <c r="F3639" s="2"/>
      <c r="G3639" s="2"/>
      <c r="H3639" s="2"/>
      <c r="I3639" s="8"/>
    </row>
    <row r="3640" spans="3:9" x14ac:dyDescent="0.25">
      <c r="C3640" s="3"/>
      <c r="D3640" s="6"/>
      <c r="E3640" s="2"/>
      <c r="F3640" s="2"/>
      <c r="G3640" s="2"/>
      <c r="H3640" s="2"/>
      <c r="I3640" s="8"/>
    </row>
    <row r="3641" spans="3:9" x14ac:dyDescent="0.25">
      <c r="C3641" s="3"/>
      <c r="D3641" s="6"/>
      <c r="E3641" s="2"/>
      <c r="F3641" s="2"/>
      <c r="G3641" s="2"/>
      <c r="H3641" s="2"/>
      <c r="I3641" s="8"/>
    </row>
    <row r="3642" spans="3:9" x14ac:dyDescent="0.25">
      <c r="C3642" s="3"/>
      <c r="D3642" s="6"/>
      <c r="E3642" s="2"/>
      <c r="F3642" s="2"/>
      <c r="G3642" s="2"/>
      <c r="H3642" s="2"/>
      <c r="I3642" s="8"/>
    </row>
    <row r="3643" spans="3:9" x14ac:dyDescent="0.25">
      <c r="C3643" s="3"/>
      <c r="D3643" s="6"/>
      <c r="E3643" s="2"/>
      <c r="F3643" s="2"/>
      <c r="G3643" s="2"/>
      <c r="H3643" s="2"/>
      <c r="I3643" s="8"/>
    </row>
    <row r="3644" spans="3:9" x14ac:dyDescent="0.25">
      <c r="C3644" s="3"/>
      <c r="D3644" s="6"/>
      <c r="E3644" s="2"/>
      <c r="F3644" s="2"/>
      <c r="G3644" s="2"/>
      <c r="H3644" s="2"/>
      <c r="I3644" s="8"/>
    </row>
    <row r="3645" spans="3:9" x14ac:dyDescent="0.25">
      <c r="C3645" s="3"/>
      <c r="D3645" s="6"/>
      <c r="E3645" s="2"/>
      <c r="F3645" s="2"/>
      <c r="G3645" s="2"/>
      <c r="H3645" s="2"/>
      <c r="I3645" s="8"/>
    </row>
    <row r="3646" spans="3:9" x14ac:dyDescent="0.25">
      <c r="C3646" s="3"/>
      <c r="D3646" s="6"/>
      <c r="E3646" s="2"/>
      <c r="F3646" s="2"/>
      <c r="G3646" s="2"/>
      <c r="H3646" s="2"/>
      <c r="I3646" s="8"/>
    </row>
    <row r="3647" spans="3:9" x14ac:dyDescent="0.25">
      <c r="C3647" s="3"/>
      <c r="D3647" s="6"/>
      <c r="E3647" s="2"/>
      <c r="F3647" s="2"/>
      <c r="G3647" s="2"/>
      <c r="H3647" s="2"/>
      <c r="I3647" s="8"/>
    </row>
    <row r="3648" spans="3:9" x14ac:dyDescent="0.25">
      <c r="C3648" s="3"/>
      <c r="D3648" s="6"/>
      <c r="E3648" s="2"/>
      <c r="F3648" s="2"/>
      <c r="G3648" s="2"/>
      <c r="H3648" s="2"/>
      <c r="I3648" s="8"/>
    </row>
    <row r="3649" spans="3:9" x14ac:dyDescent="0.25">
      <c r="C3649" s="3"/>
      <c r="D3649" s="6"/>
      <c r="E3649" s="2"/>
      <c r="F3649" s="2"/>
      <c r="G3649" s="2"/>
      <c r="H3649" s="2"/>
      <c r="I3649" s="8"/>
    </row>
    <row r="3650" spans="3:9" x14ac:dyDescent="0.25">
      <c r="C3650" s="3"/>
      <c r="D3650" s="6"/>
      <c r="E3650" s="2"/>
      <c r="F3650" s="2"/>
      <c r="G3650" s="2"/>
      <c r="H3650" s="2"/>
      <c r="I3650" s="8"/>
    </row>
    <row r="3651" spans="3:9" x14ac:dyDescent="0.25">
      <c r="C3651" s="3"/>
      <c r="D3651" s="6"/>
      <c r="E3651" s="2"/>
      <c r="F3651" s="2"/>
      <c r="G3651" s="2"/>
      <c r="H3651" s="2"/>
      <c r="I3651" s="8"/>
    </row>
    <row r="3652" spans="3:9" x14ac:dyDescent="0.25">
      <c r="C3652" s="3"/>
      <c r="D3652" s="6"/>
      <c r="E3652" s="2"/>
      <c r="F3652" s="2"/>
      <c r="G3652" s="2"/>
      <c r="H3652" s="2"/>
      <c r="I3652" s="8"/>
    </row>
    <row r="3653" spans="3:9" x14ac:dyDescent="0.25">
      <c r="C3653" s="3"/>
      <c r="D3653" s="6"/>
      <c r="E3653" s="2"/>
      <c r="F3653" s="2"/>
      <c r="G3653" s="2"/>
      <c r="H3653" s="2"/>
      <c r="I3653" s="8"/>
    </row>
    <row r="3654" spans="3:9" x14ac:dyDescent="0.25">
      <c r="C3654" s="3"/>
      <c r="D3654" s="6"/>
      <c r="E3654" s="2"/>
      <c r="F3654" s="2"/>
      <c r="G3654" s="2"/>
      <c r="H3654" s="2"/>
      <c r="I3654" s="8"/>
    </row>
    <row r="3655" spans="3:9" x14ac:dyDescent="0.25">
      <c r="C3655" s="3"/>
      <c r="D3655" s="6"/>
      <c r="E3655" s="2"/>
      <c r="F3655" s="2"/>
      <c r="G3655" s="2"/>
      <c r="H3655" s="2"/>
      <c r="I3655" s="8"/>
    </row>
    <row r="3656" spans="3:9" x14ac:dyDescent="0.25">
      <c r="C3656" s="3"/>
      <c r="D3656" s="6"/>
      <c r="E3656" s="2"/>
      <c r="F3656" s="2"/>
      <c r="G3656" s="2"/>
      <c r="H3656" s="2"/>
      <c r="I3656" s="8"/>
    </row>
    <row r="3657" spans="3:9" x14ac:dyDescent="0.25">
      <c r="C3657" s="3"/>
      <c r="D3657" s="6"/>
      <c r="E3657" s="2"/>
      <c r="F3657" s="2"/>
      <c r="G3657" s="2"/>
      <c r="H3657" s="2"/>
      <c r="I3657" s="8"/>
    </row>
    <row r="3658" spans="3:9" x14ac:dyDescent="0.25">
      <c r="C3658" s="3"/>
      <c r="D3658" s="6"/>
      <c r="E3658" s="2"/>
      <c r="F3658" s="2"/>
      <c r="G3658" s="2"/>
      <c r="H3658" s="2"/>
      <c r="I3658" s="8"/>
    </row>
    <row r="3659" spans="3:9" x14ac:dyDescent="0.25">
      <c r="C3659" s="3"/>
      <c r="D3659" s="6"/>
      <c r="E3659" s="2"/>
      <c r="F3659" s="2"/>
      <c r="G3659" s="2"/>
      <c r="H3659" s="2"/>
      <c r="I3659" s="8"/>
    </row>
    <row r="3660" spans="3:9" x14ac:dyDescent="0.25">
      <c r="C3660" s="3"/>
      <c r="D3660" s="6"/>
      <c r="E3660" s="2"/>
      <c r="F3660" s="2"/>
      <c r="G3660" s="2"/>
      <c r="H3660" s="2"/>
      <c r="I3660" s="8"/>
    </row>
    <row r="3661" spans="3:9" x14ac:dyDescent="0.25">
      <c r="C3661" s="3"/>
      <c r="D3661" s="6"/>
      <c r="E3661" s="2"/>
      <c r="F3661" s="2"/>
      <c r="G3661" s="2"/>
      <c r="H3661" s="2"/>
      <c r="I3661" s="8"/>
    </row>
    <row r="3662" spans="3:9" x14ac:dyDescent="0.25">
      <c r="C3662" s="3"/>
      <c r="D3662" s="6"/>
      <c r="E3662" s="2"/>
      <c r="F3662" s="2"/>
      <c r="G3662" s="2"/>
      <c r="H3662" s="2"/>
      <c r="I3662" s="8"/>
    </row>
    <row r="3663" spans="3:9" x14ac:dyDescent="0.25">
      <c r="C3663" s="3"/>
      <c r="D3663" s="6"/>
      <c r="E3663" s="2"/>
      <c r="F3663" s="2"/>
      <c r="G3663" s="2"/>
      <c r="H3663" s="2"/>
      <c r="I3663" s="8"/>
    </row>
    <row r="3664" spans="3:9" x14ac:dyDescent="0.25">
      <c r="C3664" s="3"/>
      <c r="D3664" s="6"/>
      <c r="E3664" s="2"/>
      <c r="F3664" s="2"/>
      <c r="G3664" s="2"/>
      <c r="H3664" s="2"/>
      <c r="I3664" s="8"/>
    </row>
    <row r="3665" spans="3:9" x14ac:dyDescent="0.25">
      <c r="C3665" s="3"/>
      <c r="D3665" s="6"/>
      <c r="E3665" s="2"/>
      <c r="F3665" s="2"/>
      <c r="G3665" s="2"/>
      <c r="H3665" s="2"/>
      <c r="I3665" s="8"/>
    </row>
    <row r="3666" spans="3:9" x14ac:dyDescent="0.25">
      <c r="C3666" s="3"/>
      <c r="D3666" s="6"/>
      <c r="E3666" s="2"/>
      <c r="F3666" s="2"/>
      <c r="G3666" s="2"/>
      <c r="H3666" s="2"/>
      <c r="I3666" s="8"/>
    </row>
    <row r="3667" spans="3:9" x14ac:dyDescent="0.25">
      <c r="C3667" s="3"/>
      <c r="D3667" s="6"/>
      <c r="E3667" s="2"/>
      <c r="F3667" s="2"/>
      <c r="G3667" s="2"/>
      <c r="H3667" s="2"/>
      <c r="I3667" s="8"/>
    </row>
    <row r="3668" spans="3:9" x14ac:dyDescent="0.25">
      <c r="C3668" s="3"/>
      <c r="D3668" s="6"/>
      <c r="E3668" s="2"/>
      <c r="F3668" s="2"/>
      <c r="G3668" s="2"/>
      <c r="H3668" s="2"/>
      <c r="I3668" s="8"/>
    </row>
    <row r="3669" spans="3:9" x14ac:dyDescent="0.25">
      <c r="C3669" s="3"/>
      <c r="D3669" s="6"/>
      <c r="E3669" s="2"/>
      <c r="F3669" s="2"/>
      <c r="G3669" s="2"/>
      <c r="H3669" s="2"/>
      <c r="I3669" s="8"/>
    </row>
    <row r="3670" spans="3:9" x14ac:dyDescent="0.25">
      <c r="C3670" s="3"/>
      <c r="D3670" s="6"/>
      <c r="E3670" s="2"/>
      <c r="F3670" s="2"/>
      <c r="G3670" s="2"/>
      <c r="H3670" s="2"/>
      <c r="I3670" s="8"/>
    </row>
    <row r="3671" spans="3:9" x14ac:dyDescent="0.25">
      <c r="C3671" s="3"/>
      <c r="D3671" s="6"/>
      <c r="E3671" s="2"/>
      <c r="F3671" s="2"/>
      <c r="G3671" s="2"/>
      <c r="H3671" s="2"/>
      <c r="I3671" s="8"/>
    </row>
    <row r="3672" spans="3:9" x14ac:dyDescent="0.25">
      <c r="C3672" s="3"/>
      <c r="D3672" s="6"/>
      <c r="E3672" s="2"/>
      <c r="F3672" s="2"/>
      <c r="G3672" s="2"/>
      <c r="H3672" s="2"/>
      <c r="I3672" s="8"/>
    </row>
    <row r="3673" spans="3:9" x14ac:dyDescent="0.25">
      <c r="C3673" s="3"/>
      <c r="D3673" s="6"/>
      <c r="E3673" s="2"/>
      <c r="F3673" s="2"/>
      <c r="G3673" s="2"/>
      <c r="H3673" s="2"/>
      <c r="I3673" s="8"/>
    </row>
    <row r="3674" spans="3:9" x14ac:dyDescent="0.25">
      <c r="C3674" s="3"/>
      <c r="D3674" s="6"/>
      <c r="E3674" s="2"/>
      <c r="F3674" s="2"/>
      <c r="G3674" s="2"/>
      <c r="H3674" s="2"/>
      <c r="I3674" s="8"/>
    </row>
    <row r="3675" spans="3:9" x14ac:dyDescent="0.25">
      <c r="C3675" s="3"/>
      <c r="D3675" s="6"/>
      <c r="E3675" s="2"/>
      <c r="F3675" s="2"/>
      <c r="G3675" s="2"/>
      <c r="H3675" s="2"/>
      <c r="I3675" s="8"/>
    </row>
    <row r="3676" spans="3:9" x14ac:dyDescent="0.25">
      <c r="C3676" s="3"/>
      <c r="D3676" s="6"/>
      <c r="E3676" s="2"/>
      <c r="F3676" s="2"/>
      <c r="G3676" s="2"/>
      <c r="H3676" s="2"/>
      <c r="I3676" s="8"/>
    </row>
    <row r="3677" spans="3:9" x14ac:dyDescent="0.25">
      <c r="C3677" s="3"/>
      <c r="D3677" s="6"/>
      <c r="E3677" s="2"/>
      <c r="F3677" s="2"/>
      <c r="G3677" s="2"/>
      <c r="H3677" s="2"/>
      <c r="I3677" s="8"/>
    </row>
    <row r="3678" spans="3:9" x14ac:dyDescent="0.25">
      <c r="C3678" s="3"/>
      <c r="D3678" s="6"/>
      <c r="E3678" s="2"/>
      <c r="F3678" s="2"/>
      <c r="G3678" s="2"/>
      <c r="H3678" s="2"/>
      <c r="I3678" s="8"/>
    </row>
    <row r="3679" spans="3:9" x14ac:dyDescent="0.25">
      <c r="C3679" s="3"/>
      <c r="D3679" s="6"/>
      <c r="E3679" s="2"/>
      <c r="F3679" s="2"/>
      <c r="G3679" s="2"/>
      <c r="H3679" s="2"/>
      <c r="I3679" s="8"/>
    </row>
    <row r="3680" spans="3:9" x14ac:dyDescent="0.25">
      <c r="C3680" s="3"/>
      <c r="D3680" s="6"/>
      <c r="E3680" s="2"/>
      <c r="F3680" s="2"/>
      <c r="G3680" s="2"/>
      <c r="H3680" s="2"/>
      <c r="I3680" s="8"/>
    </row>
    <row r="3681" spans="3:9" x14ac:dyDescent="0.25">
      <c r="C3681" s="3"/>
      <c r="D3681" s="6"/>
      <c r="E3681" s="2"/>
      <c r="F3681" s="2"/>
      <c r="G3681" s="2"/>
      <c r="H3681" s="2"/>
      <c r="I3681" s="8"/>
    </row>
    <row r="3682" spans="3:9" x14ac:dyDescent="0.25">
      <c r="C3682" s="3"/>
      <c r="D3682" s="6"/>
      <c r="E3682" s="2"/>
      <c r="F3682" s="2"/>
      <c r="G3682" s="2"/>
      <c r="H3682" s="2"/>
      <c r="I3682" s="8"/>
    </row>
    <row r="3683" spans="3:9" x14ac:dyDescent="0.25">
      <c r="C3683" s="3"/>
      <c r="D3683" s="6"/>
      <c r="E3683" s="2"/>
      <c r="F3683" s="2"/>
      <c r="G3683" s="2"/>
      <c r="H3683" s="2"/>
      <c r="I3683" s="8"/>
    </row>
    <row r="3684" spans="3:9" x14ac:dyDescent="0.25">
      <c r="C3684" s="3"/>
      <c r="D3684" s="6"/>
      <c r="E3684" s="2"/>
      <c r="F3684" s="2"/>
      <c r="G3684" s="2"/>
      <c r="H3684" s="2"/>
      <c r="I3684" s="8"/>
    </row>
    <row r="3685" spans="3:9" x14ac:dyDescent="0.25">
      <c r="C3685" s="3"/>
      <c r="D3685" s="6"/>
      <c r="E3685" s="2"/>
      <c r="F3685" s="2"/>
      <c r="G3685" s="2"/>
      <c r="H3685" s="2"/>
      <c r="I3685" s="8"/>
    </row>
    <row r="3686" spans="3:9" x14ac:dyDescent="0.25">
      <c r="C3686" s="3"/>
      <c r="D3686" s="6"/>
      <c r="E3686" s="2"/>
      <c r="F3686" s="2"/>
      <c r="G3686" s="2"/>
      <c r="H3686" s="2"/>
      <c r="I3686" s="8"/>
    </row>
    <row r="3687" spans="3:9" x14ac:dyDescent="0.25">
      <c r="C3687" s="3"/>
      <c r="D3687" s="6"/>
      <c r="E3687" s="2"/>
      <c r="F3687" s="2"/>
      <c r="G3687" s="2"/>
      <c r="H3687" s="2"/>
      <c r="I3687" s="8"/>
    </row>
    <row r="3688" spans="3:9" x14ac:dyDescent="0.25">
      <c r="C3688" s="3"/>
      <c r="D3688" s="6"/>
      <c r="E3688" s="2"/>
      <c r="F3688" s="2"/>
      <c r="G3688" s="2"/>
      <c r="H3688" s="2"/>
      <c r="I3688" s="8"/>
    </row>
    <row r="3689" spans="3:9" x14ac:dyDescent="0.25">
      <c r="C3689" s="3"/>
      <c r="D3689" s="6"/>
      <c r="E3689" s="2"/>
      <c r="F3689" s="2"/>
      <c r="G3689" s="2"/>
      <c r="H3689" s="2"/>
      <c r="I3689" s="8"/>
    </row>
    <row r="3690" spans="3:9" x14ac:dyDescent="0.25">
      <c r="C3690" s="3"/>
      <c r="D3690" s="6"/>
      <c r="E3690" s="2"/>
      <c r="F3690" s="2"/>
      <c r="G3690" s="2"/>
      <c r="H3690" s="2"/>
      <c r="I3690" s="8"/>
    </row>
    <row r="3691" spans="3:9" x14ac:dyDescent="0.25">
      <c r="C3691" s="3"/>
      <c r="D3691" s="6"/>
      <c r="E3691" s="2"/>
      <c r="F3691" s="2"/>
      <c r="G3691" s="2"/>
      <c r="H3691" s="2"/>
      <c r="I3691" s="8"/>
    </row>
    <row r="3692" spans="3:9" x14ac:dyDescent="0.25">
      <c r="C3692" s="3"/>
      <c r="D3692" s="6"/>
      <c r="E3692" s="2"/>
      <c r="F3692" s="2"/>
      <c r="G3692" s="2"/>
      <c r="H3692" s="2"/>
      <c r="I3692" s="8"/>
    </row>
    <row r="3693" spans="3:9" x14ac:dyDescent="0.25">
      <c r="C3693" s="3"/>
      <c r="D3693" s="6"/>
      <c r="E3693" s="2"/>
      <c r="F3693" s="2"/>
      <c r="G3693" s="2"/>
      <c r="H3693" s="2"/>
      <c r="I3693" s="8"/>
    </row>
    <row r="3694" spans="3:9" x14ac:dyDescent="0.25">
      <c r="C3694" s="3"/>
      <c r="D3694" s="6"/>
      <c r="E3694" s="2"/>
      <c r="F3694" s="2"/>
      <c r="G3694" s="2"/>
      <c r="H3694" s="2"/>
      <c r="I3694" s="8"/>
    </row>
    <row r="3695" spans="3:9" x14ac:dyDescent="0.25">
      <c r="C3695" s="3"/>
      <c r="D3695" s="6"/>
      <c r="E3695" s="2"/>
      <c r="F3695" s="2"/>
      <c r="G3695" s="2"/>
      <c r="H3695" s="2"/>
      <c r="I3695" s="8"/>
    </row>
    <row r="3696" spans="3:9" x14ac:dyDescent="0.25">
      <c r="C3696" s="3"/>
      <c r="D3696" s="6"/>
      <c r="E3696" s="2"/>
      <c r="F3696" s="2"/>
      <c r="G3696" s="2"/>
      <c r="H3696" s="2"/>
      <c r="I3696" s="8"/>
    </row>
    <row r="3697" spans="3:9" x14ac:dyDescent="0.25">
      <c r="C3697" s="3"/>
      <c r="D3697" s="6"/>
      <c r="E3697" s="2"/>
      <c r="F3697" s="2"/>
      <c r="G3697" s="2"/>
      <c r="H3697" s="2"/>
      <c r="I3697" s="8"/>
    </row>
    <row r="3698" spans="3:9" x14ac:dyDescent="0.25">
      <c r="C3698" s="3"/>
      <c r="D3698" s="6"/>
      <c r="E3698" s="2"/>
      <c r="F3698" s="2"/>
      <c r="G3698" s="2"/>
      <c r="H3698" s="2"/>
      <c r="I3698" s="8"/>
    </row>
    <row r="3699" spans="3:9" x14ac:dyDescent="0.25">
      <c r="C3699" s="3"/>
      <c r="D3699" s="6"/>
      <c r="E3699" s="2"/>
      <c r="F3699" s="2"/>
      <c r="G3699" s="2"/>
      <c r="H3699" s="2"/>
      <c r="I3699" s="8"/>
    </row>
    <row r="3700" spans="3:9" x14ac:dyDescent="0.25">
      <c r="C3700" s="3"/>
      <c r="D3700" s="6"/>
      <c r="E3700" s="2"/>
      <c r="F3700" s="2"/>
      <c r="G3700" s="2"/>
      <c r="H3700" s="2"/>
      <c r="I3700" s="8"/>
    </row>
    <row r="3701" spans="3:9" x14ac:dyDescent="0.25">
      <c r="C3701" s="3"/>
      <c r="D3701" s="6"/>
      <c r="E3701" s="2"/>
      <c r="F3701" s="2"/>
      <c r="G3701" s="2"/>
      <c r="H3701" s="2"/>
      <c r="I3701" s="8"/>
    </row>
    <row r="3702" spans="3:9" x14ac:dyDescent="0.25">
      <c r="C3702" s="3"/>
      <c r="D3702" s="6"/>
      <c r="E3702" s="2"/>
      <c r="F3702" s="2"/>
      <c r="G3702" s="2"/>
      <c r="H3702" s="2"/>
      <c r="I3702" s="8"/>
    </row>
    <row r="3703" spans="3:9" x14ac:dyDescent="0.25">
      <c r="C3703" s="3"/>
      <c r="D3703" s="6"/>
      <c r="E3703" s="2"/>
      <c r="F3703" s="2"/>
      <c r="G3703" s="2"/>
      <c r="H3703" s="2"/>
      <c r="I3703" s="8"/>
    </row>
    <row r="3704" spans="3:9" x14ac:dyDescent="0.25">
      <c r="C3704" s="3"/>
      <c r="D3704" s="6"/>
      <c r="E3704" s="2"/>
      <c r="F3704" s="2"/>
      <c r="G3704" s="2"/>
      <c r="H3704" s="2"/>
      <c r="I3704" s="8"/>
    </row>
    <row r="3705" spans="3:9" x14ac:dyDescent="0.25">
      <c r="C3705" s="3"/>
      <c r="D3705" s="6"/>
      <c r="E3705" s="2"/>
      <c r="F3705" s="2"/>
      <c r="G3705" s="2"/>
      <c r="H3705" s="2"/>
      <c r="I3705" s="8"/>
    </row>
    <row r="3706" spans="3:9" x14ac:dyDescent="0.25">
      <c r="C3706" s="3"/>
      <c r="D3706" s="6"/>
      <c r="E3706" s="2"/>
      <c r="F3706" s="2"/>
      <c r="G3706" s="2"/>
      <c r="H3706" s="2"/>
      <c r="I3706" s="8"/>
    </row>
    <row r="3707" spans="3:9" x14ac:dyDescent="0.25">
      <c r="C3707" s="3"/>
      <c r="D3707" s="6"/>
      <c r="E3707" s="2"/>
      <c r="F3707" s="2"/>
      <c r="G3707" s="2"/>
      <c r="H3707" s="2"/>
      <c r="I3707" s="8"/>
    </row>
    <row r="3708" spans="3:9" x14ac:dyDescent="0.25">
      <c r="C3708" s="3"/>
      <c r="D3708" s="6"/>
      <c r="E3708" s="2"/>
      <c r="F3708" s="2"/>
      <c r="G3708" s="2"/>
      <c r="H3708" s="2"/>
      <c r="I3708" s="8"/>
    </row>
    <row r="3709" spans="3:9" x14ac:dyDescent="0.25">
      <c r="C3709" s="3"/>
      <c r="D3709" s="6"/>
      <c r="E3709" s="2"/>
      <c r="F3709" s="2"/>
      <c r="G3709" s="2"/>
      <c r="H3709" s="2"/>
      <c r="I3709" s="8"/>
    </row>
    <row r="3710" spans="3:9" x14ac:dyDescent="0.25">
      <c r="C3710" s="3"/>
      <c r="D3710" s="6"/>
      <c r="E3710" s="2"/>
      <c r="F3710" s="2"/>
      <c r="G3710" s="2"/>
      <c r="H3710" s="2"/>
      <c r="I3710" s="8"/>
    </row>
    <row r="3711" spans="3:9" x14ac:dyDescent="0.25">
      <c r="C3711" s="3"/>
      <c r="D3711" s="6"/>
      <c r="E3711" s="2"/>
      <c r="F3711" s="2"/>
      <c r="G3711" s="2"/>
      <c r="H3711" s="2"/>
      <c r="I3711" s="8"/>
    </row>
    <row r="3712" spans="3:9" x14ac:dyDescent="0.25">
      <c r="C3712" s="3"/>
      <c r="D3712" s="6"/>
      <c r="E3712" s="2"/>
      <c r="F3712" s="2"/>
      <c r="G3712" s="2"/>
      <c r="H3712" s="2"/>
      <c r="I3712" s="8"/>
    </row>
    <row r="3713" spans="3:9" x14ac:dyDescent="0.25">
      <c r="C3713" s="3"/>
      <c r="D3713" s="6"/>
      <c r="E3713" s="2"/>
      <c r="F3713" s="2"/>
      <c r="G3713" s="2"/>
      <c r="H3713" s="2"/>
      <c r="I3713" s="8"/>
    </row>
    <row r="3714" spans="3:9" x14ac:dyDescent="0.25">
      <c r="C3714" s="3"/>
      <c r="D3714" s="6"/>
      <c r="E3714" s="2"/>
      <c r="F3714" s="2"/>
      <c r="G3714" s="2"/>
      <c r="H3714" s="2"/>
      <c r="I3714" s="8"/>
    </row>
    <row r="3715" spans="3:9" x14ac:dyDescent="0.25">
      <c r="C3715" s="3"/>
      <c r="D3715" s="6"/>
      <c r="E3715" s="2"/>
      <c r="F3715" s="2"/>
      <c r="G3715" s="2"/>
      <c r="H3715" s="2"/>
      <c r="I3715" s="8"/>
    </row>
    <row r="3716" spans="3:9" x14ac:dyDescent="0.25">
      <c r="C3716" s="3"/>
      <c r="D3716" s="6"/>
      <c r="E3716" s="2"/>
      <c r="F3716" s="2"/>
      <c r="G3716" s="2"/>
      <c r="H3716" s="2"/>
      <c r="I3716" s="8"/>
    </row>
    <row r="3717" spans="3:9" x14ac:dyDescent="0.25">
      <c r="C3717" s="3"/>
      <c r="D3717" s="6"/>
      <c r="E3717" s="2"/>
      <c r="F3717" s="2"/>
      <c r="G3717" s="2"/>
      <c r="H3717" s="2"/>
      <c r="I3717" s="8"/>
    </row>
    <row r="3718" spans="3:9" x14ac:dyDescent="0.25">
      <c r="C3718" s="3"/>
      <c r="D3718" s="6"/>
      <c r="E3718" s="2"/>
      <c r="F3718" s="2"/>
      <c r="G3718" s="2"/>
      <c r="H3718" s="2"/>
      <c r="I3718" s="8"/>
    </row>
    <row r="3719" spans="3:9" x14ac:dyDescent="0.25">
      <c r="C3719" s="3"/>
      <c r="D3719" s="6"/>
      <c r="E3719" s="2"/>
      <c r="F3719" s="2"/>
      <c r="G3719" s="2"/>
      <c r="H3719" s="2"/>
      <c r="I3719" s="8"/>
    </row>
    <row r="3720" spans="3:9" x14ac:dyDescent="0.25">
      <c r="C3720" s="3"/>
      <c r="D3720" s="6"/>
      <c r="E3720" s="2"/>
      <c r="F3720" s="2"/>
      <c r="G3720" s="2"/>
      <c r="H3720" s="2"/>
      <c r="I3720" s="8"/>
    </row>
    <row r="3721" spans="3:9" x14ac:dyDescent="0.25">
      <c r="C3721" s="3"/>
      <c r="D3721" s="6"/>
      <c r="E3721" s="2"/>
      <c r="F3721" s="2"/>
      <c r="G3721" s="2"/>
      <c r="H3721" s="2"/>
      <c r="I3721" s="8"/>
    </row>
    <row r="3722" spans="3:9" x14ac:dyDescent="0.25">
      <c r="C3722" s="3"/>
      <c r="D3722" s="6"/>
      <c r="E3722" s="2"/>
      <c r="F3722" s="2"/>
      <c r="G3722" s="2"/>
      <c r="H3722" s="2"/>
      <c r="I3722" s="8"/>
    </row>
    <row r="3723" spans="3:9" x14ac:dyDescent="0.25">
      <c r="C3723" s="3"/>
      <c r="D3723" s="6"/>
      <c r="E3723" s="2"/>
      <c r="F3723" s="2"/>
      <c r="G3723" s="2"/>
      <c r="H3723" s="2"/>
      <c r="I3723" s="8"/>
    </row>
    <row r="3724" spans="3:9" x14ac:dyDescent="0.25">
      <c r="C3724" s="3"/>
      <c r="D3724" s="6"/>
      <c r="E3724" s="2"/>
      <c r="F3724" s="2"/>
      <c r="G3724" s="2"/>
      <c r="H3724" s="2"/>
      <c r="I3724" s="8"/>
    </row>
    <row r="3725" spans="3:9" x14ac:dyDescent="0.25">
      <c r="C3725" s="3"/>
      <c r="D3725" s="6"/>
      <c r="E3725" s="2"/>
      <c r="F3725" s="2"/>
      <c r="G3725" s="2"/>
      <c r="H3725" s="2"/>
      <c r="I3725" s="8"/>
    </row>
    <row r="3726" spans="3:9" x14ac:dyDescent="0.25">
      <c r="C3726" s="3"/>
      <c r="D3726" s="6"/>
      <c r="E3726" s="2"/>
      <c r="F3726" s="2"/>
      <c r="G3726" s="2"/>
      <c r="H3726" s="2"/>
      <c r="I3726" s="8"/>
    </row>
    <row r="3727" spans="3:9" x14ac:dyDescent="0.25">
      <c r="C3727" s="3"/>
      <c r="D3727" s="6"/>
      <c r="E3727" s="2"/>
      <c r="F3727" s="2"/>
      <c r="G3727" s="2"/>
      <c r="H3727" s="2"/>
      <c r="I3727" s="8"/>
    </row>
    <row r="3728" spans="3:9" x14ac:dyDescent="0.25">
      <c r="C3728" s="3"/>
      <c r="D3728" s="6"/>
      <c r="E3728" s="2"/>
      <c r="F3728" s="2"/>
      <c r="G3728" s="2"/>
      <c r="H3728" s="2"/>
      <c r="I3728" s="8"/>
    </row>
    <row r="3729" spans="3:9" x14ac:dyDescent="0.25">
      <c r="C3729" s="3"/>
      <c r="D3729" s="6"/>
      <c r="E3729" s="2"/>
      <c r="F3729" s="2"/>
      <c r="G3729" s="2"/>
      <c r="H3729" s="2"/>
      <c r="I3729" s="8"/>
    </row>
    <row r="3730" spans="3:9" x14ac:dyDescent="0.25">
      <c r="C3730" s="3"/>
      <c r="D3730" s="6"/>
      <c r="E3730" s="2"/>
      <c r="F3730" s="2"/>
      <c r="G3730" s="2"/>
      <c r="H3730" s="2"/>
      <c r="I3730" s="8"/>
    </row>
    <row r="3731" spans="3:9" x14ac:dyDescent="0.25">
      <c r="C3731" s="3"/>
      <c r="D3731" s="6"/>
      <c r="E3731" s="2"/>
      <c r="F3731" s="2"/>
      <c r="G3731" s="2"/>
      <c r="H3731" s="2"/>
      <c r="I3731" s="8"/>
    </row>
    <row r="3732" spans="3:9" x14ac:dyDescent="0.25">
      <c r="C3732" s="3"/>
      <c r="D3732" s="6"/>
      <c r="E3732" s="2"/>
      <c r="F3732" s="2"/>
      <c r="G3732" s="2"/>
      <c r="H3732" s="2"/>
      <c r="I3732" s="8"/>
    </row>
    <row r="3733" spans="3:9" x14ac:dyDescent="0.25">
      <c r="C3733" s="3"/>
      <c r="D3733" s="6"/>
      <c r="E3733" s="2"/>
      <c r="F3733" s="2"/>
      <c r="G3733" s="2"/>
      <c r="H3733" s="2"/>
      <c r="I3733" s="8"/>
    </row>
    <row r="3734" spans="3:9" x14ac:dyDescent="0.25">
      <c r="C3734" s="3"/>
      <c r="D3734" s="6"/>
      <c r="E3734" s="2"/>
      <c r="F3734" s="2"/>
      <c r="G3734" s="2"/>
      <c r="H3734" s="2"/>
      <c r="I3734" s="8"/>
    </row>
    <row r="3735" spans="3:9" x14ac:dyDescent="0.25">
      <c r="C3735" s="3"/>
      <c r="D3735" s="6"/>
      <c r="E3735" s="2"/>
      <c r="F3735" s="2"/>
      <c r="G3735" s="2"/>
      <c r="H3735" s="2"/>
      <c r="I3735" s="8"/>
    </row>
    <row r="3736" spans="3:9" x14ac:dyDescent="0.25">
      <c r="C3736" s="3"/>
      <c r="D3736" s="6"/>
      <c r="E3736" s="2"/>
      <c r="F3736" s="2"/>
      <c r="G3736" s="2"/>
      <c r="H3736" s="2"/>
      <c r="I3736" s="8"/>
    </row>
    <row r="3737" spans="3:9" x14ac:dyDescent="0.25">
      <c r="C3737" s="3"/>
      <c r="D3737" s="6"/>
      <c r="E3737" s="2"/>
      <c r="F3737" s="2"/>
      <c r="G3737" s="2"/>
      <c r="H3737" s="2"/>
      <c r="I3737" s="8"/>
    </row>
    <row r="3738" spans="3:9" x14ac:dyDescent="0.25">
      <c r="C3738" s="3"/>
      <c r="D3738" s="6"/>
      <c r="E3738" s="2"/>
      <c r="F3738" s="2"/>
      <c r="G3738" s="2"/>
      <c r="H3738" s="2"/>
      <c r="I3738" s="8"/>
    </row>
    <row r="3739" spans="3:9" x14ac:dyDescent="0.25">
      <c r="C3739" s="3"/>
      <c r="D3739" s="6"/>
      <c r="E3739" s="2"/>
      <c r="F3739" s="2"/>
      <c r="G3739" s="2"/>
      <c r="H3739" s="2"/>
      <c r="I3739" s="8"/>
    </row>
    <row r="3740" spans="3:9" x14ac:dyDescent="0.25">
      <c r="C3740" s="3"/>
      <c r="D3740" s="6"/>
      <c r="E3740" s="2"/>
      <c r="F3740" s="2"/>
      <c r="G3740" s="2"/>
      <c r="H3740" s="2"/>
      <c r="I3740" s="8"/>
    </row>
    <row r="3741" spans="3:9" x14ac:dyDescent="0.25">
      <c r="C3741" s="3"/>
      <c r="D3741" s="6"/>
      <c r="E3741" s="2"/>
      <c r="F3741" s="2"/>
      <c r="G3741" s="2"/>
      <c r="H3741" s="2"/>
      <c r="I3741" s="8"/>
    </row>
    <row r="3742" spans="3:9" x14ac:dyDescent="0.25">
      <c r="C3742" s="3"/>
      <c r="D3742" s="6"/>
      <c r="E3742" s="2"/>
      <c r="F3742" s="2"/>
      <c r="G3742" s="2"/>
      <c r="H3742" s="2"/>
      <c r="I3742" s="8"/>
    </row>
    <row r="3743" spans="3:9" x14ac:dyDescent="0.25">
      <c r="C3743" s="3"/>
      <c r="D3743" s="6"/>
      <c r="E3743" s="2"/>
      <c r="F3743" s="2"/>
      <c r="G3743" s="2"/>
      <c r="H3743" s="2"/>
      <c r="I3743" s="8"/>
    </row>
    <row r="3744" spans="3:9" x14ac:dyDescent="0.25">
      <c r="C3744" s="3"/>
      <c r="D3744" s="6"/>
      <c r="E3744" s="2"/>
      <c r="F3744" s="2"/>
      <c r="G3744" s="2"/>
      <c r="H3744" s="2"/>
      <c r="I3744" s="8"/>
    </row>
    <row r="3745" spans="3:9" x14ac:dyDescent="0.25">
      <c r="C3745" s="3"/>
      <c r="D3745" s="6"/>
      <c r="E3745" s="2"/>
      <c r="F3745" s="2"/>
      <c r="G3745" s="2"/>
      <c r="H3745" s="2"/>
      <c r="I3745" s="8"/>
    </row>
    <row r="3746" spans="3:9" x14ac:dyDescent="0.25">
      <c r="C3746" s="3"/>
      <c r="D3746" s="6"/>
      <c r="E3746" s="2"/>
      <c r="F3746" s="2"/>
      <c r="G3746" s="2"/>
      <c r="H3746" s="2"/>
      <c r="I3746" s="8"/>
    </row>
    <row r="3747" spans="3:9" x14ac:dyDescent="0.25">
      <c r="C3747" s="3"/>
      <c r="D3747" s="6"/>
      <c r="E3747" s="2"/>
      <c r="F3747" s="2"/>
      <c r="G3747" s="2"/>
      <c r="H3747" s="2"/>
      <c r="I3747" s="8"/>
    </row>
    <row r="3748" spans="3:9" x14ac:dyDescent="0.25">
      <c r="C3748" s="3"/>
      <c r="D3748" s="6"/>
      <c r="E3748" s="2"/>
      <c r="F3748" s="2"/>
      <c r="G3748" s="2"/>
      <c r="H3748" s="2"/>
      <c r="I3748" s="8"/>
    </row>
    <row r="3749" spans="3:9" x14ac:dyDescent="0.25">
      <c r="C3749" s="3"/>
      <c r="D3749" s="6"/>
      <c r="E3749" s="2"/>
      <c r="F3749" s="2"/>
      <c r="G3749" s="2"/>
      <c r="H3749" s="2"/>
      <c r="I3749" s="8"/>
    </row>
    <row r="3750" spans="3:9" x14ac:dyDescent="0.25">
      <c r="C3750" s="3"/>
      <c r="D3750" s="6"/>
      <c r="E3750" s="2"/>
      <c r="F3750" s="2"/>
      <c r="G3750" s="2"/>
      <c r="H3750" s="2"/>
      <c r="I3750" s="8"/>
    </row>
    <row r="3751" spans="3:9" x14ac:dyDescent="0.25">
      <c r="C3751" s="3"/>
      <c r="D3751" s="6"/>
      <c r="E3751" s="2"/>
      <c r="F3751" s="2"/>
      <c r="G3751" s="2"/>
      <c r="H3751" s="2"/>
      <c r="I3751" s="8"/>
    </row>
    <row r="3752" spans="3:9" x14ac:dyDescent="0.25">
      <c r="C3752" s="3"/>
      <c r="D3752" s="6"/>
      <c r="E3752" s="2"/>
      <c r="F3752" s="2"/>
      <c r="G3752" s="2"/>
      <c r="H3752" s="2"/>
      <c r="I3752" s="8"/>
    </row>
    <row r="3753" spans="3:9" x14ac:dyDescent="0.25">
      <c r="C3753" s="3"/>
      <c r="D3753" s="6"/>
      <c r="E3753" s="2"/>
      <c r="F3753" s="2"/>
      <c r="G3753" s="2"/>
      <c r="H3753" s="2"/>
      <c r="I3753" s="8"/>
    </row>
    <row r="3754" spans="3:9" x14ac:dyDescent="0.25">
      <c r="C3754" s="3"/>
      <c r="D3754" s="6"/>
      <c r="E3754" s="2"/>
      <c r="F3754" s="2"/>
      <c r="G3754" s="2"/>
      <c r="H3754" s="2"/>
      <c r="I3754" s="8"/>
    </row>
    <row r="3755" spans="3:9" x14ac:dyDescent="0.25">
      <c r="C3755" s="3"/>
      <c r="D3755" s="6"/>
      <c r="E3755" s="2"/>
      <c r="F3755" s="2"/>
      <c r="G3755" s="2"/>
      <c r="H3755" s="2"/>
      <c r="I3755" s="8"/>
    </row>
    <row r="3756" spans="3:9" x14ac:dyDescent="0.25">
      <c r="C3756" s="3"/>
      <c r="D3756" s="6"/>
      <c r="E3756" s="2"/>
      <c r="F3756" s="2"/>
      <c r="G3756" s="2"/>
      <c r="H3756" s="2"/>
      <c r="I3756" s="8"/>
    </row>
    <row r="3757" spans="3:9" x14ac:dyDescent="0.25">
      <c r="C3757" s="3"/>
      <c r="D3757" s="6"/>
      <c r="E3757" s="2"/>
      <c r="F3757" s="2"/>
      <c r="G3757" s="2"/>
      <c r="H3757" s="2"/>
      <c r="I3757" s="8"/>
    </row>
    <row r="3758" spans="3:9" x14ac:dyDescent="0.25">
      <c r="C3758" s="3"/>
      <c r="D3758" s="6"/>
      <c r="E3758" s="2"/>
      <c r="F3758" s="2"/>
      <c r="G3758" s="2"/>
      <c r="H3758" s="2"/>
      <c r="I3758" s="8"/>
    </row>
    <row r="3759" spans="3:9" x14ac:dyDescent="0.25">
      <c r="C3759" s="3"/>
      <c r="D3759" s="6"/>
      <c r="E3759" s="2"/>
      <c r="F3759" s="2"/>
      <c r="G3759" s="2"/>
      <c r="H3759" s="2"/>
      <c r="I3759" s="8"/>
    </row>
    <row r="3760" spans="3:9" x14ac:dyDescent="0.25">
      <c r="C3760" s="3"/>
      <c r="D3760" s="6"/>
      <c r="E3760" s="2"/>
      <c r="F3760" s="2"/>
      <c r="G3760" s="2"/>
      <c r="H3760" s="2"/>
      <c r="I3760" s="8"/>
    </row>
    <row r="3761" spans="3:9" x14ac:dyDescent="0.25">
      <c r="C3761" s="3"/>
      <c r="D3761" s="6"/>
      <c r="E3761" s="2"/>
      <c r="F3761" s="2"/>
      <c r="G3761" s="2"/>
      <c r="H3761" s="2"/>
      <c r="I3761" s="8"/>
    </row>
    <row r="3762" spans="3:9" x14ac:dyDescent="0.25">
      <c r="C3762" s="3"/>
      <c r="D3762" s="6"/>
      <c r="E3762" s="2"/>
      <c r="F3762" s="2"/>
      <c r="G3762" s="2"/>
      <c r="H3762" s="2"/>
      <c r="I3762" s="8"/>
    </row>
    <row r="3763" spans="3:9" x14ac:dyDescent="0.25">
      <c r="C3763" s="3"/>
      <c r="D3763" s="6"/>
      <c r="E3763" s="2"/>
      <c r="F3763" s="2"/>
      <c r="G3763" s="2"/>
      <c r="H3763" s="2"/>
      <c r="I3763" s="8"/>
    </row>
    <row r="3764" spans="3:9" x14ac:dyDescent="0.25">
      <c r="C3764" s="3"/>
      <c r="D3764" s="6"/>
      <c r="E3764" s="2"/>
      <c r="F3764" s="2"/>
      <c r="G3764" s="2"/>
      <c r="H3764" s="2"/>
      <c r="I3764" s="8"/>
    </row>
    <row r="3765" spans="3:9" x14ac:dyDescent="0.25">
      <c r="C3765" s="3"/>
      <c r="D3765" s="6"/>
      <c r="E3765" s="2"/>
      <c r="F3765" s="2"/>
      <c r="G3765" s="2"/>
      <c r="H3765" s="2"/>
      <c r="I3765" s="8"/>
    </row>
    <row r="3766" spans="3:9" x14ac:dyDescent="0.25">
      <c r="C3766" s="3"/>
      <c r="D3766" s="6"/>
      <c r="E3766" s="2"/>
      <c r="F3766" s="2"/>
      <c r="G3766" s="2"/>
      <c r="H3766" s="2"/>
      <c r="I3766" s="8"/>
    </row>
    <row r="3767" spans="3:9" x14ac:dyDescent="0.25">
      <c r="C3767" s="3"/>
      <c r="D3767" s="6"/>
      <c r="E3767" s="2"/>
      <c r="F3767" s="2"/>
      <c r="G3767" s="2"/>
      <c r="H3767" s="2"/>
      <c r="I3767" s="8"/>
    </row>
    <row r="3768" spans="3:9" x14ac:dyDescent="0.25">
      <c r="C3768" s="3"/>
      <c r="D3768" s="6"/>
      <c r="E3768" s="2"/>
      <c r="F3768" s="2"/>
      <c r="G3768" s="2"/>
      <c r="H3768" s="2"/>
      <c r="I3768" s="8"/>
    </row>
    <row r="3769" spans="3:9" x14ac:dyDescent="0.25">
      <c r="C3769" s="3"/>
      <c r="D3769" s="6"/>
      <c r="E3769" s="2"/>
      <c r="F3769" s="2"/>
      <c r="G3769" s="2"/>
      <c r="H3769" s="2"/>
      <c r="I3769" s="8"/>
    </row>
    <row r="3770" spans="3:9" x14ac:dyDescent="0.25">
      <c r="C3770" s="3"/>
      <c r="D3770" s="6"/>
      <c r="E3770" s="2"/>
      <c r="F3770" s="2"/>
      <c r="G3770" s="2"/>
      <c r="H3770" s="2"/>
      <c r="I3770" s="8"/>
    </row>
    <row r="3771" spans="3:9" x14ac:dyDescent="0.25">
      <c r="C3771" s="3"/>
      <c r="D3771" s="6"/>
      <c r="E3771" s="2"/>
      <c r="F3771" s="2"/>
      <c r="G3771" s="2"/>
      <c r="H3771" s="2"/>
      <c r="I3771" s="8"/>
    </row>
    <row r="3772" spans="3:9" x14ac:dyDescent="0.25">
      <c r="C3772" s="3"/>
      <c r="D3772" s="6"/>
      <c r="E3772" s="2"/>
      <c r="F3772" s="2"/>
      <c r="G3772" s="2"/>
      <c r="H3772" s="2"/>
      <c r="I3772" s="8"/>
    </row>
    <row r="3773" spans="3:9" x14ac:dyDescent="0.25">
      <c r="C3773" s="3"/>
      <c r="D3773" s="6"/>
      <c r="E3773" s="2"/>
      <c r="F3773" s="2"/>
      <c r="G3773" s="2"/>
      <c r="H3773" s="2"/>
      <c r="I3773" s="8"/>
    </row>
    <row r="3774" spans="3:9" x14ac:dyDescent="0.25">
      <c r="C3774" s="3"/>
      <c r="D3774" s="6"/>
      <c r="E3774" s="2"/>
      <c r="F3774" s="2"/>
      <c r="G3774" s="2"/>
      <c r="H3774" s="2"/>
      <c r="I3774" s="8"/>
    </row>
    <row r="3775" spans="3:9" x14ac:dyDescent="0.25">
      <c r="C3775" s="3"/>
      <c r="D3775" s="6"/>
      <c r="E3775" s="2"/>
      <c r="F3775" s="2"/>
      <c r="G3775" s="2"/>
      <c r="H3775" s="2"/>
      <c r="I3775" s="8"/>
    </row>
    <row r="3776" spans="3:9" x14ac:dyDescent="0.25">
      <c r="C3776" s="3"/>
      <c r="D3776" s="6"/>
      <c r="E3776" s="2"/>
      <c r="F3776" s="2"/>
      <c r="G3776" s="2"/>
      <c r="H3776" s="2"/>
      <c r="I3776" s="8"/>
    </row>
    <row r="3777" spans="3:9" x14ac:dyDescent="0.25">
      <c r="C3777" s="3"/>
      <c r="D3777" s="6"/>
      <c r="E3777" s="2"/>
      <c r="F3777" s="2"/>
      <c r="G3777" s="2"/>
      <c r="H3777" s="2"/>
      <c r="I3777" s="8"/>
    </row>
    <row r="3778" spans="3:9" x14ac:dyDescent="0.25">
      <c r="C3778" s="3"/>
      <c r="D3778" s="6"/>
      <c r="E3778" s="2"/>
      <c r="F3778" s="2"/>
      <c r="G3778" s="2"/>
      <c r="H3778" s="2"/>
      <c r="I3778" s="8"/>
    </row>
    <row r="3779" spans="3:9" x14ac:dyDescent="0.25">
      <c r="C3779" s="3"/>
      <c r="D3779" s="6"/>
      <c r="E3779" s="2"/>
      <c r="F3779" s="2"/>
      <c r="G3779" s="2"/>
      <c r="H3779" s="2"/>
      <c r="I3779" s="8"/>
    </row>
    <row r="3780" spans="3:9" x14ac:dyDescent="0.25">
      <c r="C3780" s="3"/>
      <c r="D3780" s="6"/>
      <c r="E3780" s="2"/>
      <c r="F3780" s="2"/>
      <c r="G3780" s="2"/>
      <c r="H3780" s="2"/>
      <c r="I3780" s="8"/>
    </row>
    <row r="3781" spans="3:9" x14ac:dyDescent="0.25">
      <c r="C3781" s="3"/>
      <c r="D3781" s="6"/>
      <c r="E3781" s="2"/>
      <c r="F3781" s="2"/>
      <c r="G3781" s="2"/>
      <c r="H3781" s="2"/>
      <c r="I3781" s="8"/>
    </row>
    <row r="3782" spans="3:9" x14ac:dyDescent="0.25">
      <c r="C3782" s="3"/>
      <c r="D3782" s="6"/>
      <c r="E3782" s="2"/>
      <c r="F3782" s="2"/>
      <c r="G3782" s="2"/>
      <c r="H3782" s="2"/>
      <c r="I3782" s="8"/>
    </row>
    <row r="3783" spans="3:9" x14ac:dyDescent="0.25">
      <c r="C3783" s="3"/>
      <c r="D3783" s="6"/>
      <c r="E3783" s="2"/>
      <c r="F3783" s="2"/>
      <c r="G3783" s="2"/>
      <c r="H3783" s="2"/>
      <c r="I3783" s="8"/>
    </row>
    <row r="3784" spans="3:9" x14ac:dyDescent="0.25">
      <c r="C3784" s="3"/>
      <c r="D3784" s="6"/>
      <c r="E3784" s="2"/>
      <c r="F3784" s="2"/>
      <c r="G3784" s="2"/>
      <c r="H3784" s="2"/>
      <c r="I3784" s="8"/>
    </row>
    <row r="3785" spans="3:9" x14ac:dyDescent="0.25">
      <c r="C3785" s="3"/>
      <c r="D3785" s="6"/>
      <c r="E3785" s="2"/>
      <c r="F3785" s="2"/>
      <c r="G3785" s="2"/>
      <c r="H3785" s="2"/>
      <c r="I3785" s="8"/>
    </row>
    <row r="3786" spans="3:9" x14ac:dyDescent="0.25">
      <c r="C3786" s="3"/>
      <c r="D3786" s="6"/>
      <c r="E3786" s="2"/>
      <c r="F3786" s="2"/>
      <c r="G3786" s="2"/>
      <c r="H3786" s="2"/>
      <c r="I3786" s="8"/>
    </row>
    <row r="3787" spans="3:9" x14ac:dyDescent="0.25">
      <c r="C3787" s="3"/>
      <c r="D3787" s="6"/>
      <c r="E3787" s="2"/>
      <c r="F3787" s="2"/>
      <c r="G3787" s="2"/>
      <c r="H3787" s="2"/>
      <c r="I3787" s="8"/>
    </row>
    <row r="3788" spans="3:9" x14ac:dyDescent="0.25">
      <c r="C3788" s="3"/>
      <c r="D3788" s="6"/>
      <c r="E3788" s="2"/>
      <c r="F3788" s="2"/>
      <c r="G3788" s="2"/>
      <c r="H3788" s="2"/>
      <c r="I3788" s="8"/>
    </row>
    <row r="3789" spans="3:9" x14ac:dyDescent="0.25">
      <c r="C3789" s="3"/>
      <c r="D3789" s="6"/>
      <c r="E3789" s="2"/>
      <c r="F3789" s="2"/>
      <c r="G3789" s="2"/>
      <c r="H3789" s="2"/>
      <c r="I3789" s="8"/>
    </row>
    <row r="3790" spans="3:9" x14ac:dyDescent="0.25">
      <c r="C3790" s="3"/>
      <c r="D3790" s="6"/>
      <c r="E3790" s="2"/>
      <c r="F3790" s="2"/>
      <c r="G3790" s="2"/>
      <c r="H3790" s="2"/>
      <c r="I3790" s="8"/>
    </row>
    <row r="3791" spans="3:9" x14ac:dyDescent="0.25">
      <c r="C3791" s="3"/>
      <c r="D3791" s="6"/>
      <c r="E3791" s="2"/>
      <c r="F3791" s="2"/>
      <c r="G3791" s="2"/>
      <c r="H3791" s="2"/>
      <c r="I3791" s="8"/>
    </row>
    <row r="3792" spans="3:9" x14ac:dyDescent="0.25">
      <c r="C3792" s="3"/>
      <c r="D3792" s="6"/>
      <c r="E3792" s="2"/>
      <c r="F3792" s="2"/>
      <c r="G3792" s="2"/>
      <c r="H3792" s="2"/>
      <c r="I3792" s="8"/>
    </row>
    <row r="3793" spans="3:9" x14ac:dyDescent="0.25">
      <c r="C3793" s="3"/>
      <c r="D3793" s="6"/>
      <c r="E3793" s="2"/>
      <c r="F3793" s="2"/>
      <c r="G3793" s="2"/>
      <c r="H3793" s="2"/>
      <c r="I3793" s="8"/>
    </row>
    <row r="3794" spans="3:9" x14ac:dyDescent="0.25">
      <c r="C3794" s="3"/>
      <c r="D3794" s="6"/>
      <c r="E3794" s="2"/>
      <c r="F3794" s="2"/>
      <c r="G3794" s="2"/>
      <c r="H3794" s="2"/>
      <c r="I3794" s="8"/>
    </row>
    <row r="3795" spans="3:9" x14ac:dyDescent="0.25">
      <c r="C3795" s="3"/>
      <c r="D3795" s="6"/>
      <c r="E3795" s="2"/>
      <c r="F3795" s="2"/>
      <c r="G3795" s="2"/>
      <c r="H3795" s="2"/>
      <c r="I3795" s="8"/>
    </row>
    <row r="3796" spans="3:9" x14ac:dyDescent="0.25">
      <c r="C3796" s="3"/>
      <c r="D3796" s="6"/>
      <c r="E3796" s="2"/>
      <c r="F3796" s="2"/>
      <c r="G3796" s="2"/>
      <c r="H3796" s="2"/>
      <c r="I3796" s="8"/>
    </row>
    <row r="3797" spans="3:9" x14ac:dyDescent="0.25">
      <c r="C3797" s="3"/>
      <c r="D3797" s="6"/>
      <c r="E3797" s="2"/>
      <c r="F3797" s="2"/>
      <c r="G3797" s="2"/>
      <c r="H3797" s="2"/>
      <c r="I3797" s="8"/>
    </row>
    <row r="3798" spans="3:9" x14ac:dyDescent="0.25">
      <c r="C3798" s="3"/>
      <c r="D3798" s="6"/>
      <c r="E3798" s="2"/>
      <c r="F3798" s="2"/>
      <c r="G3798" s="2"/>
      <c r="H3798" s="2"/>
      <c r="I3798" s="8"/>
    </row>
    <row r="3799" spans="3:9" x14ac:dyDescent="0.25">
      <c r="C3799" s="3"/>
      <c r="D3799" s="6"/>
      <c r="E3799" s="2"/>
      <c r="F3799" s="2"/>
      <c r="G3799" s="2"/>
      <c r="H3799" s="2"/>
      <c r="I3799" s="8"/>
    </row>
    <row r="3800" spans="3:9" x14ac:dyDescent="0.25">
      <c r="C3800" s="3"/>
      <c r="D3800" s="6"/>
      <c r="E3800" s="2"/>
      <c r="F3800" s="2"/>
      <c r="G3800" s="2"/>
      <c r="H3800" s="2"/>
      <c r="I3800" s="8"/>
    </row>
    <row r="3801" spans="3:9" x14ac:dyDescent="0.25">
      <c r="C3801" s="3"/>
      <c r="D3801" s="6"/>
      <c r="E3801" s="2"/>
      <c r="F3801" s="2"/>
      <c r="G3801" s="2"/>
      <c r="H3801" s="2"/>
      <c r="I3801" s="8"/>
    </row>
    <row r="3802" spans="3:9" x14ac:dyDescent="0.25">
      <c r="C3802" s="3"/>
      <c r="D3802" s="6"/>
      <c r="E3802" s="2"/>
      <c r="F3802" s="2"/>
      <c r="G3802" s="2"/>
      <c r="H3802" s="2"/>
      <c r="I3802" s="8"/>
    </row>
    <row r="3803" spans="3:9" x14ac:dyDescent="0.25">
      <c r="C3803" s="3"/>
      <c r="D3803" s="6"/>
      <c r="E3803" s="2"/>
      <c r="F3803" s="2"/>
      <c r="G3803" s="2"/>
      <c r="H3803" s="2"/>
      <c r="I3803" s="8"/>
    </row>
    <row r="3804" spans="3:9" x14ac:dyDescent="0.25">
      <c r="C3804" s="3"/>
      <c r="D3804" s="6"/>
      <c r="E3804" s="2"/>
      <c r="F3804" s="2"/>
      <c r="G3804" s="2"/>
      <c r="H3804" s="2"/>
      <c r="I3804" s="8"/>
    </row>
    <row r="3805" spans="3:9" x14ac:dyDescent="0.25">
      <c r="C3805" s="3"/>
      <c r="D3805" s="6"/>
      <c r="E3805" s="2"/>
      <c r="F3805" s="2"/>
      <c r="G3805" s="2"/>
      <c r="H3805" s="2"/>
      <c r="I3805" s="8"/>
    </row>
    <row r="3806" spans="3:9" x14ac:dyDescent="0.25">
      <c r="C3806" s="3"/>
      <c r="D3806" s="6"/>
      <c r="E3806" s="2"/>
      <c r="F3806" s="2"/>
      <c r="G3806" s="2"/>
      <c r="H3806" s="2"/>
      <c r="I3806" s="8"/>
    </row>
    <row r="3807" spans="3:9" x14ac:dyDescent="0.25">
      <c r="C3807" s="3"/>
      <c r="D3807" s="6"/>
      <c r="E3807" s="2"/>
      <c r="F3807" s="2"/>
      <c r="G3807" s="2"/>
      <c r="H3807" s="2"/>
      <c r="I3807" s="8"/>
    </row>
    <row r="3808" spans="3:9" x14ac:dyDescent="0.25">
      <c r="C3808" s="3"/>
      <c r="D3808" s="6"/>
      <c r="E3808" s="2"/>
      <c r="F3808" s="2"/>
      <c r="G3808" s="2"/>
      <c r="H3808" s="2"/>
      <c r="I3808" s="8"/>
    </row>
    <row r="3809" spans="3:9" x14ac:dyDescent="0.25">
      <c r="C3809" s="3"/>
      <c r="D3809" s="6"/>
      <c r="E3809" s="2"/>
      <c r="F3809" s="2"/>
      <c r="G3809" s="2"/>
      <c r="H3809" s="2"/>
      <c r="I3809" s="8"/>
    </row>
    <row r="3810" spans="3:9" x14ac:dyDescent="0.25">
      <c r="C3810" s="3"/>
      <c r="D3810" s="6"/>
      <c r="E3810" s="2"/>
      <c r="F3810" s="2"/>
      <c r="G3810" s="2"/>
      <c r="H3810" s="2"/>
      <c r="I3810" s="8"/>
    </row>
    <row r="3811" spans="3:9" x14ac:dyDescent="0.25">
      <c r="C3811" s="3"/>
      <c r="D3811" s="6"/>
      <c r="E3811" s="2"/>
      <c r="F3811" s="2"/>
      <c r="G3811" s="2"/>
      <c r="H3811" s="2"/>
      <c r="I3811" s="8"/>
    </row>
    <row r="3812" spans="3:9" x14ac:dyDescent="0.25">
      <c r="C3812" s="3"/>
      <c r="D3812" s="6"/>
      <c r="E3812" s="2"/>
      <c r="F3812" s="2"/>
      <c r="G3812" s="2"/>
      <c r="H3812" s="2"/>
      <c r="I3812" s="8"/>
    </row>
    <row r="3813" spans="3:9" x14ac:dyDescent="0.25">
      <c r="C3813" s="3"/>
      <c r="D3813" s="6"/>
      <c r="E3813" s="2"/>
      <c r="F3813" s="2"/>
      <c r="G3813" s="2"/>
      <c r="H3813" s="2"/>
      <c r="I3813" s="8"/>
    </row>
    <row r="3814" spans="3:9" x14ac:dyDescent="0.25">
      <c r="C3814" s="3"/>
      <c r="D3814" s="6"/>
      <c r="E3814" s="2"/>
      <c r="F3814" s="2"/>
      <c r="G3814" s="2"/>
      <c r="H3814" s="2"/>
      <c r="I3814" s="8"/>
    </row>
    <row r="3815" spans="3:9" x14ac:dyDescent="0.25">
      <c r="C3815" s="3"/>
      <c r="D3815" s="6"/>
      <c r="E3815" s="2"/>
      <c r="F3815" s="2"/>
      <c r="G3815" s="2"/>
      <c r="H3815" s="2"/>
      <c r="I3815" s="8"/>
    </row>
    <row r="3816" spans="3:9" x14ac:dyDescent="0.25">
      <c r="C3816" s="3"/>
      <c r="D3816" s="6"/>
      <c r="E3816" s="2"/>
      <c r="F3816" s="2"/>
      <c r="G3816" s="2"/>
      <c r="H3816" s="2"/>
      <c r="I3816" s="8"/>
    </row>
    <row r="3817" spans="3:9" x14ac:dyDescent="0.25">
      <c r="C3817" s="3"/>
      <c r="D3817" s="6"/>
      <c r="E3817" s="2"/>
      <c r="F3817" s="2"/>
      <c r="G3817" s="2"/>
      <c r="H3817" s="2"/>
      <c r="I3817" s="8"/>
    </row>
    <row r="3818" spans="3:9" x14ac:dyDescent="0.25">
      <c r="C3818" s="3"/>
      <c r="D3818" s="6"/>
      <c r="E3818" s="2"/>
      <c r="F3818" s="2"/>
      <c r="G3818" s="2"/>
      <c r="H3818" s="2"/>
      <c r="I3818" s="8"/>
    </row>
    <row r="3819" spans="3:9" x14ac:dyDescent="0.25">
      <c r="C3819" s="3"/>
      <c r="D3819" s="6"/>
      <c r="E3819" s="2"/>
      <c r="F3819" s="2"/>
      <c r="G3819" s="2"/>
      <c r="H3819" s="2"/>
      <c r="I3819" s="8"/>
    </row>
    <row r="3820" spans="3:9" x14ac:dyDescent="0.25">
      <c r="C3820" s="3"/>
      <c r="D3820" s="6"/>
      <c r="E3820" s="2"/>
      <c r="F3820" s="2"/>
      <c r="G3820" s="2"/>
      <c r="H3820" s="2"/>
      <c r="I3820" s="8"/>
    </row>
    <row r="3821" spans="3:9" x14ac:dyDescent="0.25">
      <c r="C3821" s="3"/>
      <c r="D3821" s="6"/>
      <c r="E3821" s="2"/>
      <c r="F3821" s="2"/>
      <c r="G3821" s="2"/>
      <c r="H3821" s="2"/>
      <c r="I3821" s="8"/>
    </row>
    <row r="3822" spans="3:9" x14ac:dyDescent="0.25">
      <c r="C3822" s="3"/>
      <c r="D3822" s="6"/>
      <c r="E3822" s="2"/>
      <c r="F3822" s="2"/>
      <c r="G3822" s="2"/>
      <c r="H3822" s="2"/>
      <c r="I3822" s="8"/>
    </row>
    <row r="3823" spans="3:9" x14ac:dyDescent="0.25">
      <c r="C3823" s="3"/>
      <c r="D3823" s="6"/>
      <c r="E3823" s="2"/>
      <c r="F3823" s="2"/>
      <c r="G3823" s="2"/>
      <c r="H3823" s="2"/>
      <c r="I3823" s="8"/>
    </row>
    <row r="3824" spans="3:9" x14ac:dyDescent="0.25">
      <c r="C3824" s="3"/>
      <c r="D3824" s="6"/>
      <c r="E3824" s="2"/>
      <c r="F3824" s="2"/>
      <c r="G3824" s="2"/>
      <c r="H3824" s="2"/>
      <c r="I3824" s="8"/>
    </row>
    <row r="3825" spans="3:9" x14ac:dyDescent="0.25">
      <c r="C3825" s="3"/>
      <c r="D3825" s="6"/>
      <c r="E3825" s="2"/>
      <c r="F3825" s="2"/>
      <c r="G3825" s="2"/>
      <c r="H3825" s="2"/>
      <c r="I3825" s="8"/>
    </row>
    <row r="3826" spans="3:9" x14ac:dyDescent="0.25">
      <c r="C3826" s="3"/>
      <c r="D3826" s="6"/>
      <c r="E3826" s="2"/>
      <c r="F3826" s="2"/>
      <c r="G3826" s="2"/>
      <c r="H3826" s="2"/>
      <c r="I3826" s="8"/>
    </row>
    <row r="3827" spans="3:9" x14ac:dyDescent="0.25">
      <c r="C3827" s="3"/>
      <c r="D3827" s="6"/>
      <c r="E3827" s="2"/>
      <c r="F3827" s="2"/>
      <c r="G3827" s="2"/>
      <c r="H3827" s="2"/>
      <c r="I3827" s="8"/>
    </row>
    <row r="3828" spans="3:9" x14ac:dyDescent="0.25">
      <c r="C3828" s="3"/>
      <c r="D3828" s="6"/>
      <c r="E3828" s="2"/>
      <c r="F3828" s="2"/>
      <c r="G3828" s="2"/>
      <c r="H3828" s="2"/>
      <c r="I3828" s="8"/>
    </row>
    <row r="3829" spans="3:9" x14ac:dyDescent="0.25">
      <c r="C3829" s="3"/>
      <c r="D3829" s="6"/>
      <c r="E3829" s="2"/>
      <c r="F3829" s="2"/>
      <c r="G3829" s="2"/>
      <c r="H3829" s="2"/>
      <c r="I3829" s="8"/>
    </row>
    <row r="3830" spans="3:9" x14ac:dyDescent="0.25">
      <c r="C3830" s="3"/>
      <c r="D3830" s="6"/>
      <c r="E3830" s="2"/>
      <c r="F3830" s="2"/>
      <c r="G3830" s="2"/>
      <c r="H3830" s="2"/>
      <c r="I3830" s="8"/>
    </row>
    <row r="3831" spans="3:9" x14ac:dyDescent="0.25">
      <c r="C3831" s="3"/>
      <c r="D3831" s="6"/>
      <c r="E3831" s="2"/>
      <c r="F3831" s="2"/>
      <c r="G3831" s="2"/>
      <c r="H3831" s="2"/>
      <c r="I3831" s="8"/>
    </row>
    <row r="3832" spans="3:9" x14ac:dyDescent="0.25">
      <c r="C3832" s="3"/>
      <c r="D3832" s="6"/>
      <c r="E3832" s="2"/>
      <c r="F3832" s="2"/>
      <c r="G3832" s="2"/>
      <c r="H3832" s="2"/>
      <c r="I3832" s="8"/>
    </row>
    <row r="3833" spans="3:9" x14ac:dyDescent="0.25">
      <c r="C3833" s="3"/>
      <c r="D3833" s="6"/>
      <c r="E3833" s="2"/>
      <c r="F3833" s="2"/>
      <c r="G3833" s="2"/>
      <c r="H3833" s="2"/>
      <c r="I3833" s="8"/>
    </row>
    <row r="3834" spans="3:9" x14ac:dyDescent="0.25">
      <c r="C3834" s="3"/>
      <c r="D3834" s="6"/>
      <c r="E3834" s="2"/>
      <c r="F3834" s="2"/>
      <c r="G3834" s="2"/>
      <c r="H3834" s="2"/>
      <c r="I3834" s="8"/>
    </row>
    <row r="3835" spans="3:9" x14ac:dyDescent="0.25">
      <c r="C3835" s="3"/>
      <c r="D3835" s="6"/>
      <c r="E3835" s="2"/>
      <c r="F3835" s="2"/>
      <c r="G3835" s="2"/>
      <c r="H3835" s="2"/>
      <c r="I3835" s="8"/>
    </row>
    <row r="3836" spans="3:9" x14ac:dyDescent="0.25">
      <c r="C3836" s="3"/>
      <c r="D3836" s="6"/>
      <c r="E3836" s="2"/>
      <c r="F3836" s="2"/>
      <c r="G3836" s="2"/>
      <c r="H3836" s="2"/>
      <c r="I3836" s="8"/>
    </row>
    <row r="3837" spans="3:9" x14ac:dyDescent="0.25">
      <c r="C3837" s="3"/>
      <c r="D3837" s="6"/>
      <c r="E3837" s="2"/>
      <c r="F3837" s="2"/>
      <c r="G3837" s="2"/>
      <c r="H3837" s="2"/>
      <c r="I3837" s="8"/>
    </row>
    <row r="3838" spans="3:9" x14ac:dyDescent="0.25">
      <c r="C3838" s="3"/>
      <c r="D3838" s="6"/>
      <c r="E3838" s="2"/>
      <c r="F3838" s="2"/>
      <c r="G3838" s="2"/>
      <c r="H3838" s="2"/>
      <c r="I3838" s="8"/>
    </row>
    <row r="3839" spans="3:9" x14ac:dyDescent="0.25">
      <c r="C3839" s="3"/>
      <c r="D3839" s="6"/>
      <c r="E3839" s="2"/>
      <c r="F3839" s="2"/>
      <c r="G3839" s="2"/>
      <c r="H3839" s="2"/>
      <c r="I3839" s="8"/>
    </row>
    <row r="3840" spans="3:9" x14ac:dyDescent="0.25">
      <c r="C3840" s="3"/>
      <c r="D3840" s="6"/>
      <c r="E3840" s="2"/>
      <c r="F3840" s="2"/>
      <c r="G3840" s="2"/>
      <c r="H3840" s="2"/>
      <c r="I3840" s="8"/>
    </row>
    <row r="3841" spans="3:9" x14ac:dyDescent="0.25">
      <c r="C3841" s="3"/>
      <c r="D3841" s="6"/>
      <c r="E3841" s="2"/>
      <c r="F3841" s="2"/>
      <c r="G3841" s="2"/>
      <c r="H3841" s="2"/>
      <c r="I3841" s="8"/>
    </row>
    <row r="3842" spans="3:9" x14ac:dyDescent="0.25">
      <c r="C3842" s="3"/>
      <c r="D3842" s="6"/>
      <c r="E3842" s="2"/>
      <c r="F3842" s="2"/>
      <c r="G3842" s="2"/>
      <c r="H3842" s="2"/>
      <c r="I3842" s="8"/>
    </row>
    <row r="3843" spans="3:9" x14ac:dyDescent="0.25">
      <c r="C3843" s="3"/>
      <c r="D3843" s="6"/>
      <c r="E3843" s="2"/>
      <c r="F3843" s="2"/>
      <c r="G3843" s="2"/>
      <c r="H3843" s="2"/>
      <c r="I3843" s="8"/>
    </row>
    <row r="3844" spans="3:9" x14ac:dyDescent="0.25">
      <c r="C3844" s="3"/>
      <c r="D3844" s="6"/>
      <c r="E3844" s="2"/>
      <c r="F3844" s="2"/>
      <c r="G3844" s="2"/>
      <c r="H3844" s="2"/>
      <c r="I3844" s="8"/>
    </row>
    <row r="3845" spans="3:9" x14ac:dyDescent="0.25">
      <c r="C3845" s="3"/>
      <c r="D3845" s="6"/>
      <c r="E3845" s="2"/>
      <c r="F3845" s="2"/>
      <c r="G3845" s="2"/>
      <c r="H3845" s="2"/>
      <c r="I3845" s="8"/>
    </row>
    <row r="3846" spans="3:9" x14ac:dyDescent="0.25">
      <c r="C3846" s="3"/>
      <c r="D3846" s="6"/>
      <c r="E3846" s="2"/>
      <c r="F3846" s="2"/>
      <c r="G3846" s="2"/>
      <c r="H3846" s="2"/>
      <c r="I3846" s="8"/>
    </row>
    <row r="3847" spans="3:9" x14ac:dyDescent="0.25">
      <c r="C3847" s="3"/>
      <c r="D3847" s="6"/>
      <c r="E3847" s="2"/>
      <c r="F3847" s="2"/>
      <c r="G3847" s="2"/>
      <c r="H3847" s="2"/>
      <c r="I3847" s="8"/>
    </row>
    <row r="3848" spans="3:9" x14ac:dyDescent="0.25">
      <c r="C3848" s="3"/>
      <c r="D3848" s="6"/>
      <c r="E3848" s="2"/>
      <c r="F3848" s="2"/>
      <c r="G3848" s="2"/>
      <c r="H3848" s="2"/>
      <c r="I3848" s="8"/>
    </row>
    <row r="3849" spans="3:9" x14ac:dyDescent="0.25">
      <c r="C3849" s="3"/>
      <c r="D3849" s="6"/>
      <c r="E3849" s="2"/>
      <c r="F3849" s="2"/>
      <c r="G3849" s="2"/>
      <c r="H3849" s="2"/>
      <c r="I3849" s="8"/>
    </row>
    <row r="3850" spans="3:9" x14ac:dyDescent="0.25">
      <c r="C3850" s="3"/>
      <c r="D3850" s="6"/>
      <c r="E3850" s="2"/>
      <c r="F3850" s="2"/>
      <c r="G3850" s="2"/>
      <c r="H3850" s="2"/>
      <c r="I3850" s="8"/>
    </row>
    <row r="3851" spans="3:9" x14ac:dyDescent="0.25">
      <c r="C3851" s="3"/>
      <c r="D3851" s="6"/>
      <c r="E3851" s="2"/>
      <c r="F3851" s="2"/>
      <c r="G3851" s="2"/>
      <c r="H3851" s="2"/>
      <c r="I3851" s="8"/>
    </row>
    <row r="3852" spans="3:9" x14ac:dyDescent="0.25">
      <c r="C3852" s="3"/>
      <c r="D3852" s="6"/>
      <c r="E3852" s="2"/>
      <c r="F3852" s="2"/>
      <c r="G3852" s="2"/>
      <c r="H3852" s="2"/>
      <c r="I3852" s="8"/>
    </row>
    <row r="3853" spans="3:9" x14ac:dyDescent="0.25">
      <c r="C3853" s="3"/>
      <c r="D3853" s="6"/>
      <c r="E3853" s="2"/>
      <c r="F3853" s="2"/>
      <c r="G3853" s="2"/>
      <c r="H3853" s="2"/>
      <c r="I3853" s="8"/>
    </row>
    <row r="3854" spans="3:9" x14ac:dyDescent="0.25">
      <c r="C3854" s="3"/>
      <c r="D3854" s="6"/>
      <c r="E3854" s="2"/>
      <c r="F3854" s="2"/>
      <c r="G3854" s="2"/>
      <c r="H3854" s="2"/>
      <c r="I3854" s="8"/>
    </row>
    <row r="3855" spans="3:9" x14ac:dyDescent="0.25">
      <c r="C3855" s="3"/>
      <c r="D3855" s="6"/>
      <c r="E3855" s="2"/>
      <c r="F3855" s="2"/>
      <c r="G3855" s="2"/>
      <c r="H3855" s="2"/>
      <c r="I3855" s="8"/>
    </row>
    <row r="3856" spans="3:9" x14ac:dyDescent="0.25">
      <c r="C3856" s="3"/>
      <c r="D3856" s="6"/>
      <c r="E3856" s="2"/>
      <c r="F3856" s="2"/>
      <c r="G3856" s="2"/>
      <c r="H3856" s="2"/>
      <c r="I3856" s="8"/>
    </row>
    <row r="3857" spans="3:9" x14ac:dyDescent="0.25">
      <c r="C3857" s="3"/>
      <c r="D3857" s="6"/>
      <c r="E3857" s="2"/>
      <c r="F3857" s="2"/>
      <c r="G3857" s="2"/>
      <c r="H3857" s="2"/>
      <c r="I3857" s="8"/>
    </row>
    <row r="3858" spans="3:9" x14ac:dyDescent="0.25">
      <c r="C3858" s="3"/>
      <c r="D3858" s="6"/>
      <c r="E3858" s="2"/>
      <c r="F3858" s="2"/>
      <c r="G3858" s="2"/>
      <c r="H3858" s="2"/>
      <c r="I3858" s="8"/>
    </row>
    <row r="3859" spans="3:9" x14ac:dyDescent="0.25">
      <c r="C3859" s="3"/>
      <c r="D3859" s="6"/>
      <c r="E3859" s="2"/>
      <c r="F3859" s="2"/>
      <c r="G3859" s="2"/>
      <c r="H3859" s="2"/>
      <c r="I3859" s="8"/>
    </row>
    <row r="3860" spans="3:9" x14ac:dyDescent="0.25">
      <c r="C3860" s="3"/>
      <c r="D3860" s="6"/>
      <c r="E3860" s="2"/>
      <c r="F3860" s="2"/>
      <c r="G3860" s="2"/>
      <c r="H3860" s="2"/>
      <c r="I3860" s="8"/>
    </row>
    <row r="3861" spans="3:9" x14ac:dyDescent="0.25">
      <c r="C3861" s="3"/>
      <c r="D3861" s="6"/>
      <c r="E3861" s="2"/>
      <c r="F3861" s="2"/>
      <c r="G3861" s="2"/>
      <c r="H3861" s="2"/>
      <c r="I3861" s="8"/>
    </row>
    <row r="3862" spans="3:9" x14ac:dyDescent="0.25">
      <c r="C3862" s="3"/>
      <c r="D3862" s="6"/>
      <c r="E3862" s="2"/>
      <c r="F3862" s="2"/>
      <c r="G3862" s="2"/>
      <c r="H3862" s="2"/>
      <c r="I3862" s="8"/>
    </row>
    <row r="3863" spans="3:9" x14ac:dyDescent="0.25">
      <c r="C3863" s="3"/>
      <c r="D3863" s="6"/>
      <c r="E3863" s="2"/>
      <c r="F3863" s="2"/>
      <c r="G3863" s="2"/>
      <c r="H3863" s="2"/>
      <c r="I3863" s="8"/>
    </row>
    <row r="3864" spans="3:9" x14ac:dyDescent="0.25">
      <c r="C3864" s="3"/>
      <c r="D3864" s="6"/>
      <c r="E3864" s="2"/>
      <c r="F3864" s="2"/>
      <c r="G3864" s="2"/>
      <c r="H3864" s="2"/>
      <c r="I3864" s="8"/>
    </row>
    <row r="3865" spans="3:9" x14ac:dyDescent="0.25">
      <c r="C3865" s="3"/>
      <c r="D3865" s="6"/>
      <c r="E3865" s="2"/>
      <c r="F3865" s="2"/>
      <c r="G3865" s="2"/>
      <c r="H3865" s="2"/>
      <c r="I3865" s="8"/>
    </row>
    <row r="3866" spans="3:9" x14ac:dyDescent="0.25">
      <c r="C3866" s="3"/>
      <c r="D3866" s="6"/>
      <c r="E3866" s="2"/>
      <c r="F3866" s="2"/>
      <c r="G3866" s="2"/>
      <c r="H3866" s="2"/>
      <c r="I3866" s="8"/>
    </row>
    <row r="3867" spans="3:9" x14ac:dyDescent="0.25">
      <c r="C3867" s="3"/>
      <c r="D3867" s="6"/>
      <c r="E3867" s="2"/>
      <c r="F3867" s="2"/>
      <c r="G3867" s="2"/>
      <c r="H3867" s="2"/>
      <c r="I3867" s="8"/>
    </row>
    <row r="3868" spans="3:9" x14ac:dyDescent="0.25">
      <c r="C3868" s="3"/>
      <c r="D3868" s="6"/>
      <c r="E3868" s="2"/>
      <c r="F3868" s="2"/>
      <c r="G3868" s="2"/>
      <c r="H3868" s="2"/>
      <c r="I3868" s="8"/>
    </row>
    <row r="3869" spans="3:9" x14ac:dyDescent="0.25">
      <c r="C3869" s="3"/>
      <c r="D3869" s="6"/>
      <c r="E3869" s="2"/>
      <c r="F3869" s="2"/>
      <c r="G3869" s="2"/>
      <c r="H3869" s="2"/>
      <c r="I3869" s="8"/>
    </row>
    <row r="3870" spans="3:9" x14ac:dyDescent="0.25">
      <c r="C3870" s="3"/>
      <c r="D3870" s="6"/>
      <c r="E3870" s="2"/>
      <c r="F3870" s="2"/>
      <c r="G3870" s="2"/>
      <c r="H3870" s="2"/>
      <c r="I3870" s="8"/>
    </row>
    <row r="3871" spans="3:9" x14ac:dyDescent="0.25">
      <c r="C3871" s="3"/>
      <c r="D3871" s="6"/>
      <c r="E3871" s="2"/>
      <c r="F3871" s="2"/>
      <c r="G3871" s="2"/>
      <c r="H3871" s="2"/>
      <c r="I3871" s="8"/>
    </row>
    <row r="3872" spans="3:9" x14ac:dyDescent="0.25">
      <c r="C3872" s="3"/>
      <c r="D3872" s="6"/>
      <c r="E3872" s="2"/>
      <c r="F3872" s="2"/>
      <c r="G3872" s="2"/>
      <c r="H3872" s="2"/>
      <c r="I3872" s="8"/>
    </row>
    <row r="3873" spans="3:9" x14ac:dyDescent="0.25">
      <c r="C3873" s="3"/>
      <c r="D3873" s="6"/>
      <c r="E3873" s="2"/>
      <c r="F3873" s="2"/>
      <c r="G3873" s="2"/>
      <c r="H3873" s="2"/>
      <c r="I3873" s="8"/>
    </row>
    <row r="3874" spans="3:9" x14ac:dyDescent="0.25">
      <c r="C3874" s="3"/>
      <c r="D3874" s="6"/>
      <c r="E3874" s="2"/>
      <c r="F3874" s="2"/>
      <c r="G3874" s="2"/>
      <c r="H3874" s="2"/>
      <c r="I3874" s="8"/>
    </row>
    <row r="3875" spans="3:9" x14ac:dyDescent="0.25">
      <c r="C3875" s="3"/>
      <c r="D3875" s="6"/>
      <c r="E3875" s="2"/>
      <c r="F3875" s="2"/>
      <c r="G3875" s="2"/>
      <c r="H3875" s="2"/>
      <c r="I3875" s="8"/>
    </row>
    <row r="3876" spans="3:9" x14ac:dyDescent="0.25">
      <c r="C3876" s="3"/>
      <c r="D3876" s="6"/>
      <c r="E3876" s="2"/>
      <c r="F3876" s="2"/>
      <c r="G3876" s="2"/>
      <c r="H3876" s="2"/>
      <c r="I3876" s="8"/>
    </row>
    <row r="3877" spans="3:9" x14ac:dyDescent="0.25">
      <c r="C3877" s="3"/>
      <c r="D3877" s="6"/>
      <c r="E3877" s="2"/>
      <c r="F3877" s="2"/>
      <c r="G3877" s="2"/>
      <c r="H3877" s="2"/>
      <c r="I3877" s="8"/>
    </row>
    <row r="3878" spans="3:9" x14ac:dyDescent="0.25">
      <c r="C3878" s="3"/>
      <c r="D3878" s="6"/>
      <c r="E3878" s="2"/>
      <c r="F3878" s="2"/>
      <c r="G3878" s="2"/>
      <c r="H3878" s="2"/>
      <c r="I3878" s="8"/>
    </row>
    <row r="3879" spans="3:9" x14ac:dyDescent="0.25">
      <c r="C3879" s="3"/>
      <c r="D3879" s="6"/>
      <c r="E3879" s="2"/>
      <c r="F3879" s="2"/>
      <c r="G3879" s="2"/>
      <c r="H3879" s="2"/>
      <c r="I3879" s="8"/>
    </row>
    <row r="3880" spans="3:9" x14ac:dyDescent="0.25">
      <c r="C3880" s="3"/>
      <c r="D3880" s="6"/>
      <c r="E3880" s="2"/>
      <c r="F3880" s="2"/>
      <c r="G3880" s="2"/>
      <c r="H3880" s="2"/>
      <c r="I3880" s="8"/>
    </row>
    <row r="3881" spans="3:9" x14ac:dyDescent="0.25">
      <c r="C3881" s="3"/>
      <c r="D3881" s="6"/>
      <c r="E3881" s="2"/>
      <c r="F3881" s="2"/>
      <c r="G3881" s="2"/>
      <c r="H3881" s="2"/>
      <c r="I3881" s="8"/>
    </row>
    <row r="3882" spans="3:9" x14ac:dyDescent="0.25">
      <c r="C3882" s="3"/>
      <c r="D3882" s="6"/>
      <c r="E3882" s="2"/>
      <c r="F3882" s="2"/>
      <c r="G3882" s="2"/>
      <c r="H3882" s="2"/>
      <c r="I3882" s="8"/>
    </row>
    <row r="3883" spans="3:9" x14ac:dyDescent="0.25">
      <c r="C3883" s="3"/>
      <c r="D3883" s="6"/>
      <c r="E3883" s="2"/>
      <c r="F3883" s="2"/>
      <c r="G3883" s="2"/>
      <c r="H3883" s="2"/>
      <c r="I3883" s="8"/>
    </row>
    <row r="3884" spans="3:9" x14ac:dyDescent="0.25">
      <c r="C3884" s="3"/>
      <c r="D3884" s="6"/>
      <c r="E3884" s="2"/>
      <c r="F3884" s="2"/>
      <c r="G3884" s="2"/>
      <c r="H3884" s="2"/>
      <c r="I3884" s="8"/>
    </row>
    <row r="3885" spans="3:9" x14ac:dyDescent="0.25">
      <c r="C3885" s="3"/>
      <c r="D3885" s="6"/>
      <c r="E3885" s="2"/>
      <c r="F3885" s="2"/>
      <c r="G3885" s="2"/>
      <c r="H3885" s="2"/>
      <c r="I3885" s="8"/>
    </row>
    <row r="3886" spans="3:9" x14ac:dyDescent="0.25">
      <c r="C3886" s="3"/>
      <c r="D3886" s="6"/>
      <c r="E3886" s="2"/>
      <c r="F3886" s="2"/>
      <c r="G3886" s="2"/>
      <c r="H3886" s="2"/>
      <c r="I3886" s="8"/>
    </row>
    <row r="3887" spans="3:9" x14ac:dyDescent="0.25">
      <c r="C3887" s="3"/>
      <c r="D3887" s="6"/>
      <c r="E3887" s="2"/>
      <c r="F3887" s="2"/>
      <c r="G3887" s="2"/>
      <c r="H3887" s="2"/>
      <c r="I3887" s="8"/>
    </row>
    <row r="3888" spans="3:9" x14ac:dyDescent="0.25">
      <c r="C3888" s="3"/>
      <c r="D3888" s="6"/>
      <c r="E3888" s="2"/>
      <c r="F3888" s="2"/>
      <c r="G3888" s="2"/>
      <c r="H3888" s="2"/>
      <c r="I3888" s="8"/>
    </row>
    <row r="3889" spans="3:9" x14ac:dyDescent="0.25">
      <c r="C3889" s="3"/>
      <c r="D3889" s="6"/>
      <c r="E3889" s="2"/>
      <c r="F3889" s="2"/>
      <c r="G3889" s="2"/>
      <c r="H3889" s="2"/>
      <c r="I3889" s="8"/>
    </row>
    <row r="3890" spans="3:9" x14ac:dyDescent="0.25">
      <c r="C3890" s="3"/>
      <c r="D3890" s="6"/>
      <c r="E3890" s="2"/>
      <c r="F3890" s="2"/>
      <c r="G3890" s="2"/>
      <c r="H3890" s="2"/>
      <c r="I3890" s="8"/>
    </row>
    <row r="3891" spans="3:9" x14ac:dyDescent="0.25">
      <c r="C3891" s="3"/>
      <c r="D3891" s="6"/>
      <c r="E3891" s="2"/>
      <c r="F3891" s="2"/>
      <c r="G3891" s="2"/>
      <c r="H3891" s="2"/>
      <c r="I3891" s="8"/>
    </row>
    <row r="3892" spans="3:9" x14ac:dyDescent="0.25">
      <c r="C3892" s="3"/>
      <c r="D3892" s="6"/>
      <c r="E3892" s="2"/>
      <c r="F3892" s="2"/>
      <c r="G3892" s="2"/>
      <c r="H3892" s="2"/>
      <c r="I3892" s="8"/>
    </row>
    <row r="3893" spans="3:9" x14ac:dyDescent="0.25">
      <c r="C3893" s="3"/>
      <c r="D3893" s="6"/>
      <c r="E3893" s="2"/>
      <c r="F3893" s="2"/>
      <c r="G3893" s="2"/>
      <c r="H3893" s="2"/>
      <c r="I3893" s="8"/>
    </row>
    <row r="3894" spans="3:9" x14ac:dyDescent="0.25">
      <c r="C3894" s="3"/>
      <c r="D3894" s="6"/>
      <c r="E3894" s="2"/>
      <c r="F3894" s="2"/>
      <c r="G3894" s="2"/>
      <c r="H3894" s="2"/>
      <c r="I3894" s="8"/>
    </row>
    <row r="3895" spans="3:9" x14ac:dyDescent="0.25">
      <c r="C3895" s="3"/>
      <c r="D3895" s="6"/>
      <c r="E3895" s="2"/>
      <c r="F3895" s="2"/>
      <c r="G3895" s="2"/>
      <c r="H3895" s="2"/>
      <c r="I3895" s="8"/>
    </row>
    <row r="3896" spans="3:9" x14ac:dyDescent="0.25">
      <c r="C3896" s="3"/>
      <c r="D3896" s="6"/>
      <c r="E3896" s="2"/>
      <c r="F3896" s="2"/>
      <c r="G3896" s="2"/>
      <c r="H3896" s="2"/>
      <c r="I3896" s="8"/>
    </row>
    <row r="3897" spans="3:9" x14ac:dyDescent="0.25">
      <c r="C3897" s="3"/>
      <c r="D3897" s="6"/>
      <c r="E3897" s="2"/>
      <c r="F3897" s="2"/>
      <c r="G3897" s="2"/>
      <c r="H3897" s="2"/>
      <c r="I3897" s="8"/>
    </row>
    <row r="3898" spans="3:9" x14ac:dyDescent="0.25">
      <c r="C3898" s="3"/>
      <c r="D3898" s="6"/>
      <c r="E3898" s="2"/>
      <c r="F3898" s="2"/>
      <c r="G3898" s="2"/>
      <c r="H3898" s="2"/>
      <c r="I3898" s="8"/>
    </row>
    <row r="3899" spans="3:9" x14ac:dyDescent="0.25">
      <c r="C3899" s="3"/>
      <c r="D3899" s="6"/>
      <c r="E3899" s="2"/>
      <c r="F3899" s="2"/>
      <c r="G3899" s="2"/>
      <c r="H3899" s="2"/>
      <c r="I3899" s="8"/>
    </row>
    <row r="3900" spans="3:9" x14ac:dyDescent="0.25">
      <c r="C3900" s="3"/>
      <c r="D3900" s="6"/>
      <c r="E3900" s="2"/>
      <c r="F3900" s="2"/>
      <c r="G3900" s="2"/>
      <c r="H3900" s="2"/>
      <c r="I3900" s="8"/>
    </row>
    <row r="3901" spans="3:9" x14ac:dyDescent="0.25">
      <c r="C3901" s="3"/>
      <c r="D3901" s="6"/>
      <c r="E3901" s="2"/>
      <c r="F3901" s="2"/>
      <c r="G3901" s="2"/>
      <c r="H3901" s="2"/>
      <c r="I3901" s="8"/>
    </row>
    <row r="3902" spans="3:9" x14ac:dyDescent="0.25">
      <c r="C3902" s="3"/>
      <c r="D3902" s="6"/>
      <c r="E3902" s="2"/>
      <c r="F3902" s="2"/>
      <c r="G3902" s="2"/>
      <c r="H3902" s="2"/>
      <c r="I3902" s="8"/>
    </row>
    <row r="3903" spans="3:9" x14ac:dyDescent="0.25">
      <c r="C3903" s="3"/>
      <c r="D3903" s="6"/>
      <c r="E3903" s="2"/>
      <c r="F3903" s="2"/>
      <c r="G3903" s="2"/>
      <c r="H3903" s="2"/>
      <c r="I3903" s="8"/>
    </row>
    <row r="3904" spans="3:9" x14ac:dyDescent="0.25">
      <c r="C3904" s="3"/>
      <c r="D3904" s="6"/>
      <c r="E3904" s="2"/>
      <c r="F3904" s="2"/>
      <c r="G3904" s="2"/>
      <c r="H3904" s="2"/>
      <c r="I3904" s="8"/>
    </row>
    <row r="3905" spans="3:9" x14ac:dyDescent="0.25">
      <c r="C3905" s="3"/>
      <c r="D3905" s="6"/>
      <c r="E3905" s="2"/>
      <c r="F3905" s="2"/>
      <c r="G3905" s="2"/>
      <c r="H3905" s="2"/>
      <c r="I3905" s="8"/>
    </row>
    <row r="3906" spans="3:9" x14ac:dyDescent="0.25">
      <c r="C3906" s="3"/>
      <c r="D3906" s="6"/>
      <c r="E3906" s="2"/>
      <c r="F3906" s="2"/>
      <c r="G3906" s="2"/>
      <c r="H3906" s="2"/>
      <c r="I3906" s="8"/>
    </row>
    <row r="3907" spans="3:9" x14ac:dyDescent="0.25">
      <c r="C3907" s="3"/>
      <c r="D3907" s="6"/>
      <c r="E3907" s="2"/>
      <c r="F3907" s="2"/>
      <c r="G3907" s="2"/>
      <c r="H3907" s="2"/>
      <c r="I3907" s="8"/>
    </row>
    <row r="3908" spans="3:9" x14ac:dyDescent="0.25">
      <c r="C3908" s="3"/>
      <c r="D3908" s="6"/>
      <c r="E3908" s="2"/>
      <c r="F3908" s="2"/>
      <c r="G3908" s="2"/>
      <c r="H3908" s="2"/>
      <c r="I3908" s="8"/>
    </row>
    <row r="3909" spans="3:9" x14ac:dyDescent="0.25">
      <c r="C3909" s="3"/>
      <c r="D3909" s="6"/>
      <c r="E3909" s="2"/>
      <c r="F3909" s="2"/>
      <c r="G3909" s="2"/>
      <c r="H3909" s="2"/>
      <c r="I3909" s="8"/>
    </row>
    <row r="3910" spans="3:9" x14ac:dyDescent="0.25">
      <c r="C3910" s="3"/>
      <c r="D3910" s="6"/>
      <c r="E3910" s="2"/>
      <c r="F3910" s="2"/>
      <c r="G3910" s="2"/>
      <c r="H3910" s="2"/>
      <c r="I3910" s="8"/>
    </row>
    <row r="3911" spans="3:9" x14ac:dyDescent="0.25">
      <c r="C3911" s="3"/>
      <c r="D3911" s="6"/>
      <c r="E3911" s="2"/>
      <c r="F3911" s="2"/>
      <c r="G3911" s="2"/>
      <c r="H3911" s="2"/>
      <c r="I3911" s="8"/>
    </row>
    <row r="3912" spans="3:9" x14ac:dyDescent="0.25">
      <c r="C3912" s="3"/>
      <c r="D3912" s="6"/>
      <c r="E3912" s="2"/>
      <c r="F3912" s="2"/>
      <c r="G3912" s="2"/>
      <c r="H3912" s="2"/>
      <c r="I3912" s="8"/>
    </row>
    <row r="3913" spans="3:9" x14ac:dyDescent="0.25">
      <c r="C3913" s="3"/>
      <c r="D3913" s="6"/>
      <c r="E3913" s="2"/>
      <c r="F3913" s="2"/>
      <c r="G3913" s="2"/>
      <c r="H3913" s="2"/>
      <c r="I3913" s="8"/>
    </row>
    <row r="3914" spans="3:9" x14ac:dyDescent="0.25">
      <c r="C3914" s="3"/>
      <c r="D3914" s="6"/>
      <c r="E3914" s="2"/>
      <c r="F3914" s="2"/>
      <c r="G3914" s="2"/>
      <c r="H3914" s="2"/>
      <c r="I3914" s="8"/>
    </row>
    <row r="3915" spans="3:9" x14ac:dyDescent="0.25">
      <c r="C3915" s="3"/>
      <c r="D3915" s="6"/>
      <c r="E3915" s="2"/>
      <c r="F3915" s="2"/>
      <c r="G3915" s="2"/>
      <c r="H3915" s="2"/>
      <c r="I3915" s="8"/>
    </row>
    <row r="3916" spans="3:9" x14ac:dyDescent="0.25">
      <c r="C3916" s="3"/>
      <c r="D3916" s="6"/>
      <c r="E3916" s="2"/>
      <c r="F3916" s="2"/>
      <c r="G3916" s="2"/>
      <c r="H3916" s="2"/>
      <c r="I3916" s="8"/>
    </row>
    <row r="3917" spans="3:9" x14ac:dyDescent="0.25">
      <c r="C3917" s="3"/>
      <c r="D3917" s="6"/>
      <c r="E3917" s="2"/>
      <c r="F3917" s="2"/>
      <c r="G3917" s="2"/>
      <c r="H3917" s="2"/>
      <c r="I3917" s="8"/>
    </row>
    <row r="3918" spans="3:9" x14ac:dyDescent="0.25">
      <c r="C3918" s="3"/>
      <c r="D3918" s="6"/>
      <c r="E3918" s="2"/>
      <c r="F3918" s="2"/>
      <c r="G3918" s="2"/>
      <c r="H3918" s="2"/>
      <c r="I3918" s="8"/>
    </row>
    <row r="3919" spans="3:9" x14ac:dyDescent="0.25">
      <c r="C3919" s="3"/>
      <c r="D3919" s="6"/>
      <c r="E3919" s="2"/>
      <c r="F3919" s="2"/>
      <c r="G3919" s="2"/>
      <c r="H3919" s="2"/>
      <c r="I3919" s="8"/>
    </row>
    <row r="3920" spans="3:9" x14ac:dyDescent="0.25">
      <c r="C3920" s="3"/>
      <c r="D3920" s="6"/>
      <c r="E3920" s="2"/>
      <c r="F3920" s="2"/>
      <c r="G3920" s="2"/>
      <c r="H3920" s="2"/>
      <c r="I3920" s="8"/>
    </row>
    <row r="3921" spans="3:9" x14ac:dyDescent="0.25">
      <c r="C3921" s="3"/>
      <c r="D3921" s="6"/>
      <c r="E3921" s="2"/>
      <c r="F3921" s="2"/>
      <c r="G3921" s="2"/>
      <c r="H3921" s="2"/>
      <c r="I3921" s="8"/>
    </row>
    <row r="3922" spans="3:9" x14ac:dyDescent="0.25">
      <c r="C3922" s="3"/>
      <c r="D3922" s="6"/>
      <c r="E3922" s="2"/>
      <c r="F3922" s="2"/>
      <c r="G3922" s="2"/>
      <c r="H3922" s="2"/>
      <c r="I3922" s="8"/>
    </row>
    <row r="3923" spans="3:9" x14ac:dyDescent="0.25">
      <c r="C3923" s="3"/>
      <c r="D3923" s="6"/>
      <c r="E3923" s="2"/>
      <c r="F3923" s="2"/>
      <c r="G3923" s="2"/>
      <c r="H3923" s="2"/>
      <c r="I3923" s="8"/>
    </row>
    <row r="3924" spans="3:9" x14ac:dyDescent="0.25">
      <c r="C3924" s="3"/>
      <c r="D3924" s="6"/>
      <c r="E3924" s="2"/>
      <c r="F3924" s="2"/>
      <c r="G3924" s="2"/>
      <c r="H3924" s="2"/>
      <c r="I3924" s="8"/>
    </row>
    <row r="3925" spans="3:9" x14ac:dyDescent="0.25">
      <c r="C3925" s="3"/>
      <c r="D3925" s="6"/>
      <c r="E3925" s="2"/>
      <c r="F3925" s="2"/>
      <c r="G3925" s="2"/>
      <c r="H3925" s="2"/>
      <c r="I3925" s="8"/>
    </row>
    <row r="3926" spans="3:9" x14ac:dyDescent="0.25">
      <c r="C3926" s="3"/>
      <c r="D3926" s="6"/>
      <c r="E3926" s="2"/>
      <c r="F3926" s="2"/>
      <c r="G3926" s="2"/>
      <c r="H3926" s="2"/>
      <c r="I3926" s="8"/>
    </row>
    <row r="3927" spans="3:9" x14ac:dyDescent="0.25">
      <c r="C3927" s="3"/>
      <c r="D3927" s="6"/>
      <c r="E3927" s="2"/>
      <c r="F3927" s="2"/>
      <c r="G3927" s="2"/>
      <c r="H3927" s="2"/>
      <c r="I3927" s="8"/>
    </row>
    <row r="3928" spans="3:9" x14ac:dyDescent="0.25">
      <c r="C3928" s="3"/>
      <c r="D3928" s="6"/>
      <c r="E3928" s="2"/>
      <c r="F3928" s="2"/>
      <c r="G3928" s="2"/>
      <c r="H3928" s="2"/>
      <c r="I3928" s="8"/>
    </row>
    <row r="3929" spans="3:9" x14ac:dyDescent="0.25">
      <c r="C3929" s="3"/>
      <c r="D3929" s="6"/>
      <c r="E3929" s="2"/>
      <c r="F3929" s="2"/>
      <c r="G3929" s="2"/>
      <c r="H3929" s="2"/>
      <c r="I3929" s="8"/>
    </row>
    <row r="3930" spans="3:9" x14ac:dyDescent="0.25">
      <c r="C3930" s="3"/>
      <c r="D3930" s="6"/>
      <c r="E3930" s="2"/>
      <c r="F3930" s="2"/>
      <c r="G3930" s="2"/>
      <c r="H3930" s="2"/>
      <c r="I3930" s="8"/>
    </row>
    <row r="3931" spans="3:9" x14ac:dyDescent="0.25">
      <c r="C3931" s="3"/>
      <c r="D3931" s="6"/>
      <c r="E3931" s="2"/>
      <c r="F3931" s="2"/>
      <c r="G3931" s="2"/>
      <c r="H3931" s="2"/>
      <c r="I3931" s="8"/>
    </row>
    <row r="3932" spans="3:9" x14ac:dyDescent="0.25">
      <c r="C3932" s="3"/>
      <c r="D3932" s="6"/>
      <c r="E3932" s="2"/>
      <c r="F3932" s="2"/>
      <c r="G3932" s="2"/>
      <c r="H3932" s="2"/>
      <c r="I3932" s="8"/>
    </row>
    <row r="3933" spans="3:9" x14ac:dyDescent="0.25">
      <c r="C3933" s="3"/>
      <c r="D3933" s="6"/>
      <c r="E3933" s="2"/>
      <c r="F3933" s="2"/>
      <c r="G3933" s="2"/>
      <c r="H3933" s="2"/>
      <c r="I3933" s="8"/>
    </row>
    <row r="3934" spans="3:9" x14ac:dyDescent="0.25">
      <c r="C3934" s="3"/>
      <c r="D3934" s="6"/>
      <c r="E3934" s="2"/>
      <c r="F3934" s="2"/>
      <c r="G3934" s="2"/>
      <c r="H3934" s="2"/>
      <c r="I3934" s="8"/>
    </row>
    <row r="3935" spans="3:9" x14ac:dyDescent="0.25">
      <c r="C3935" s="3"/>
      <c r="D3935" s="6"/>
      <c r="E3935" s="2"/>
      <c r="F3935" s="2"/>
      <c r="G3935" s="2"/>
      <c r="H3935" s="2"/>
      <c r="I3935" s="8"/>
    </row>
    <row r="3936" spans="3:9" x14ac:dyDescent="0.25">
      <c r="C3936" s="3"/>
      <c r="D3936" s="6"/>
      <c r="E3936" s="2"/>
      <c r="F3936" s="2"/>
      <c r="G3936" s="2"/>
      <c r="H3936" s="2"/>
      <c r="I3936" s="8"/>
    </row>
    <row r="3937" spans="3:9" x14ac:dyDescent="0.25">
      <c r="C3937" s="3"/>
      <c r="D3937" s="6"/>
      <c r="E3937" s="2"/>
      <c r="F3937" s="2"/>
      <c r="G3937" s="2"/>
      <c r="H3937" s="2"/>
      <c r="I3937" s="8"/>
    </row>
    <row r="3938" spans="3:9" x14ac:dyDescent="0.25">
      <c r="C3938" s="3"/>
      <c r="D3938" s="6"/>
      <c r="E3938" s="2"/>
      <c r="F3938" s="2"/>
      <c r="G3938" s="2"/>
      <c r="H3938" s="2"/>
      <c r="I3938" s="8"/>
    </row>
    <row r="3939" spans="3:9" x14ac:dyDescent="0.25">
      <c r="C3939" s="3"/>
      <c r="D3939" s="6"/>
      <c r="E3939" s="2"/>
      <c r="F3939" s="2"/>
      <c r="G3939" s="2"/>
      <c r="H3939" s="2"/>
      <c r="I3939" s="8"/>
    </row>
    <row r="3940" spans="3:9" x14ac:dyDescent="0.25">
      <c r="C3940" s="3"/>
      <c r="D3940" s="6"/>
      <c r="E3940" s="2"/>
      <c r="F3940" s="2"/>
      <c r="G3940" s="2"/>
      <c r="H3940" s="2"/>
      <c r="I3940" s="8"/>
    </row>
    <row r="3941" spans="3:9" x14ac:dyDescent="0.25">
      <c r="C3941" s="3"/>
      <c r="D3941" s="6"/>
      <c r="E3941" s="2"/>
      <c r="F3941" s="2"/>
      <c r="G3941" s="2"/>
      <c r="H3941" s="2"/>
      <c r="I3941" s="8"/>
    </row>
    <row r="3942" spans="3:9" x14ac:dyDescent="0.25">
      <c r="C3942" s="3"/>
      <c r="D3942" s="6"/>
      <c r="E3942" s="2"/>
      <c r="F3942" s="2"/>
      <c r="G3942" s="2"/>
      <c r="H3942" s="2"/>
      <c r="I3942" s="8"/>
    </row>
    <row r="3943" spans="3:9" x14ac:dyDescent="0.25">
      <c r="C3943" s="3"/>
      <c r="D3943" s="6"/>
      <c r="E3943" s="2"/>
      <c r="F3943" s="2"/>
      <c r="G3943" s="2"/>
      <c r="H3943" s="2"/>
      <c r="I3943" s="8"/>
    </row>
    <row r="3944" spans="3:9" x14ac:dyDescent="0.25">
      <c r="C3944" s="3"/>
      <c r="D3944" s="6"/>
      <c r="E3944" s="2"/>
      <c r="F3944" s="2"/>
      <c r="G3944" s="2"/>
      <c r="H3944" s="2"/>
      <c r="I3944" s="8"/>
    </row>
    <row r="3945" spans="3:9" x14ac:dyDescent="0.25">
      <c r="C3945" s="3"/>
      <c r="D3945" s="6"/>
      <c r="E3945" s="2"/>
      <c r="F3945" s="2"/>
      <c r="G3945" s="2"/>
      <c r="H3945" s="2"/>
      <c r="I3945" s="8"/>
    </row>
    <row r="3946" spans="3:9" x14ac:dyDescent="0.25">
      <c r="C3946" s="3"/>
      <c r="D3946" s="6"/>
      <c r="E3946" s="2"/>
      <c r="F3946" s="2"/>
      <c r="G3946" s="2"/>
      <c r="H3946" s="2"/>
      <c r="I3946" s="8"/>
    </row>
    <row r="3947" spans="3:9" x14ac:dyDescent="0.25">
      <c r="C3947" s="3"/>
      <c r="D3947" s="6"/>
      <c r="E3947" s="2"/>
      <c r="F3947" s="2"/>
      <c r="G3947" s="2"/>
      <c r="H3947" s="2"/>
      <c r="I3947" s="8"/>
    </row>
    <row r="3948" spans="3:9" x14ac:dyDescent="0.25">
      <c r="C3948" s="3"/>
      <c r="D3948" s="6"/>
      <c r="E3948" s="2"/>
      <c r="F3948" s="2"/>
      <c r="G3948" s="2"/>
      <c r="H3948" s="2"/>
      <c r="I3948" s="8"/>
    </row>
    <row r="3949" spans="3:9" x14ac:dyDescent="0.25">
      <c r="C3949" s="3"/>
      <c r="D3949" s="6"/>
      <c r="E3949" s="2"/>
      <c r="F3949" s="2"/>
      <c r="G3949" s="2"/>
      <c r="H3949" s="2"/>
      <c r="I3949" s="8"/>
    </row>
    <row r="3950" spans="3:9" x14ac:dyDescent="0.25">
      <c r="C3950" s="3"/>
      <c r="D3950" s="6"/>
      <c r="E3950" s="2"/>
      <c r="F3950" s="2"/>
      <c r="G3950" s="2"/>
      <c r="H3950" s="2"/>
      <c r="I3950" s="8"/>
    </row>
    <row r="3951" spans="3:9" x14ac:dyDescent="0.25">
      <c r="C3951" s="3"/>
      <c r="D3951" s="6"/>
      <c r="E3951" s="2"/>
      <c r="F3951" s="2"/>
      <c r="G3951" s="2"/>
      <c r="H3951" s="2"/>
      <c r="I3951" s="8"/>
    </row>
    <row r="3952" spans="3:9" x14ac:dyDescent="0.25">
      <c r="C3952" s="3"/>
      <c r="D3952" s="6"/>
      <c r="E3952" s="2"/>
      <c r="F3952" s="2"/>
      <c r="G3952" s="2"/>
      <c r="H3952" s="2"/>
      <c r="I3952" s="8"/>
    </row>
    <row r="3953" spans="3:9" x14ac:dyDescent="0.25">
      <c r="C3953" s="3"/>
      <c r="D3953" s="6"/>
      <c r="E3953" s="2"/>
      <c r="F3953" s="2"/>
      <c r="G3953" s="2"/>
      <c r="H3953" s="2"/>
      <c r="I3953" s="8"/>
    </row>
    <row r="3954" spans="3:9" x14ac:dyDescent="0.25">
      <c r="C3954" s="3"/>
      <c r="D3954" s="6"/>
      <c r="E3954" s="2"/>
      <c r="F3954" s="2"/>
      <c r="G3954" s="2"/>
      <c r="H3954" s="2"/>
      <c r="I3954" s="8"/>
    </row>
    <row r="3955" spans="3:9" x14ac:dyDescent="0.25">
      <c r="C3955" s="3"/>
      <c r="D3955" s="6"/>
      <c r="E3955" s="2"/>
      <c r="F3955" s="2"/>
      <c r="G3955" s="2"/>
      <c r="H3955" s="2"/>
      <c r="I3955" s="8"/>
    </row>
    <row r="3956" spans="3:9" x14ac:dyDescent="0.25">
      <c r="C3956" s="3"/>
      <c r="D3956" s="6"/>
      <c r="E3956" s="2"/>
      <c r="F3956" s="2"/>
      <c r="G3956" s="2"/>
      <c r="H3956" s="2"/>
      <c r="I3956" s="8"/>
    </row>
    <row r="3957" spans="3:9" x14ac:dyDescent="0.25">
      <c r="C3957" s="3"/>
      <c r="D3957" s="6"/>
      <c r="E3957" s="2"/>
      <c r="F3957" s="2"/>
      <c r="G3957" s="2"/>
      <c r="H3957" s="2"/>
      <c r="I3957" s="8"/>
    </row>
    <row r="3958" spans="3:9" x14ac:dyDescent="0.25">
      <c r="C3958" s="3"/>
      <c r="D3958" s="6"/>
      <c r="E3958" s="2"/>
      <c r="F3958" s="2"/>
      <c r="G3958" s="2"/>
      <c r="H3958" s="2"/>
      <c r="I3958" s="8"/>
    </row>
    <row r="3959" spans="3:9" x14ac:dyDescent="0.25">
      <c r="C3959" s="3"/>
      <c r="D3959" s="6"/>
      <c r="E3959" s="2"/>
      <c r="F3959" s="2"/>
      <c r="G3959" s="2"/>
      <c r="H3959" s="2"/>
      <c r="I3959" s="8"/>
    </row>
    <row r="3960" spans="3:9" x14ac:dyDescent="0.25">
      <c r="C3960" s="3"/>
      <c r="D3960" s="6"/>
      <c r="E3960" s="2"/>
      <c r="F3960" s="2"/>
      <c r="G3960" s="2"/>
      <c r="H3960" s="2"/>
      <c r="I3960" s="8"/>
    </row>
    <row r="3961" spans="3:9" x14ac:dyDescent="0.25">
      <c r="C3961" s="3"/>
      <c r="D3961" s="6"/>
      <c r="E3961" s="2"/>
      <c r="F3961" s="2"/>
      <c r="G3961" s="2"/>
      <c r="H3961" s="2"/>
      <c r="I3961" s="8"/>
    </row>
    <row r="3962" spans="3:9" x14ac:dyDescent="0.25">
      <c r="C3962" s="3"/>
      <c r="D3962" s="6"/>
      <c r="E3962" s="2"/>
      <c r="F3962" s="2"/>
      <c r="G3962" s="2"/>
      <c r="H3962" s="2"/>
      <c r="I3962" s="8"/>
    </row>
    <row r="3963" spans="3:9" x14ac:dyDescent="0.25">
      <c r="C3963" s="3"/>
      <c r="D3963" s="6"/>
      <c r="E3963" s="2"/>
      <c r="F3963" s="2"/>
      <c r="G3963" s="2"/>
      <c r="H3963" s="2"/>
      <c r="I3963" s="8"/>
    </row>
    <row r="3964" spans="3:9" x14ac:dyDescent="0.25">
      <c r="C3964" s="3"/>
      <c r="D3964" s="6"/>
      <c r="E3964" s="2"/>
      <c r="F3964" s="2"/>
      <c r="G3964" s="2"/>
      <c r="H3964" s="2"/>
      <c r="I3964" s="8"/>
    </row>
    <row r="3965" spans="3:9" x14ac:dyDescent="0.25">
      <c r="C3965" s="3"/>
      <c r="D3965" s="6"/>
      <c r="E3965" s="2"/>
      <c r="F3965" s="2"/>
      <c r="G3965" s="2"/>
      <c r="H3965" s="2"/>
      <c r="I3965" s="8"/>
    </row>
    <row r="3966" spans="3:9" x14ac:dyDescent="0.25">
      <c r="C3966" s="3"/>
      <c r="D3966" s="6"/>
      <c r="E3966" s="2"/>
      <c r="F3966" s="2"/>
      <c r="G3966" s="2"/>
      <c r="H3966" s="2"/>
      <c r="I3966" s="8"/>
    </row>
    <row r="3967" spans="3:9" x14ac:dyDescent="0.25">
      <c r="C3967" s="3"/>
      <c r="D3967" s="6"/>
      <c r="E3967" s="2"/>
      <c r="F3967" s="2"/>
      <c r="G3967" s="2"/>
      <c r="H3967" s="2"/>
      <c r="I3967" s="8"/>
    </row>
    <row r="3968" spans="3:9" x14ac:dyDescent="0.25">
      <c r="C3968" s="3"/>
      <c r="D3968" s="6"/>
      <c r="E3968" s="2"/>
      <c r="F3968" s="2"/>
      <c r="G3968" s="2"/>
      <c r="H3968" s="2"/>
      <c r="I3968" s="8"/>
    </row>
    <row r="3969" spans="3:9" x14ac:dyDescent="0.25">
      <c r="C3969" s="3"/>
      <c r="D3969" s="6"/>
      <c r="E3969" s="2"/>
      <c r="F3969" s="2"/>
      <c r="G3969" s="2"/>
      <c r="H3969" s="2"/>
      <c r="I3969" s="8"/>
    </row>
    <row r="3970" spans="3:9" x14ac:dyDescent="0.25">
      <c r="C3970" s="3"/>
      <c r="D3970" s="6"/>
      <c r="E3970" s="2"/>
      <c r="F3970" s="2"/>
      <c r="G3970" s="2"/>
      <c r="H3970" s="2"/>
      <c r="I3970" s="8"/>
    </row>
    <row r="3971" spans="3:9" x14ac:dyDescent="0.25">
      <c r="C3971" s="3"/>
      <c r="D3971" s="6"/>
      <c r="E3971" s="2"/>
      <c r="F3971" s="2"/>
      <c r="G3971" s="2"/>
      <c r="H3971" s="2"/>
      <c r="I3971" s="8"/>
    </row>
    <row r="3972" spans="3:9" x14ac:dyDescent="0.25">
      <c r="C3972" s="3"/>
      <c r="D3972" s="6"/>
      <c r="E3972" s="2"/>
      <c r="F3972" s="2"/>
      <c r="G3972" s="2"/>
      <c r="H3972" s="2"/>
      <c r="I3972" s="8"/>
    </row>
    <row r="3973" spans="3:9" x14ac:dyDescent="0.25">
      <c r="C3973" s="3"/>
      <c r="D3973" s="6"/>
      <c r="E3973" s="2"/>
      <c r="F3973" s="2"/>
      <c r="G3973" s="2"/>
      <c r="H3973" s="2"/>
      <c r="I3973" s="8"/>
    </row>
    <row r="3974" spans="3:9" x14ac:dyDescent="0.25">
      <c r="C3974" s="3"/>
      <c r="D3974" s="6"/>
      <c r="E3974" s="2"/>
      <c r="F3974" s="2"/>
      <c r="G3974" s="2"/>
      <c r="H3974" s="2"/>
      <c r="I3974" s="8"/>
    </row>
    <row r="3975" spans="3:9" x14ac:dyDescent="0.25">
      <c r="C3975" s="3"/>
      <c r="D3975" s="6"/>
      <c r="E3975" s="2"/>
      <c r="F3975" s="2"/>
      <c r="G3975" s="2"/>
      <c r="H3975" s="2"/>
      <c r="I3975" s="8"/>
    </row>
    <row r="3976" spans="3:9" x14ac:dyDescent="0.25">
      <c r="C3976" s="3"/>
      <c r="D3976" s="6"/>
      <c r="E3976" s="2"/>
      <c r="F3976" s="2"/>
      <c r="G3976" s="2"/>
      <c r="H3976" s="2"/>
      <c r="I3976" s="8"/>
    </row>
    <row r="3977" spans="3:9" x14ac:dyDescent="0.25">
      <c r="C3977" s="3"/>
      <c r="D3977" s="6"/>
      <c r="E3977" s="2"/>
      <c r="F3977" s="2"/>
      <c r="G3977" s="2"/>
      <c r="H3977" s="2"/>
      <c r="I3977" s="8"/>
    </row>
    <row r="3978" spans="3:9" x14ac:dyDescent="0.25">
      <c r="C3978" s="3"/>
      <c r="D3978" s="6"/>
      <c r="E3978" s="2"/>
      <c r="F3978" s="2"/>
      <c r="G3978" s="2"/>
      <c r="H3978" s="2"/>
      <c r="I3978" s="8"/>
    </row>
    <row r="3979" spans="3:9" x14ac:dyDescent="0.25">
      <c r="C3979" s="3"/>
      <c r="D3979" s="6"/>
      <c r="E3979" s="2"/>
      <c r="F3979" s="2"/>
      <c r="G3979" s="2"/>
      <c r="H3979" s="2"/>
      <c r="I3979" s="8"/>
    </row>
    <row r="3980" spans="3:9" x14ac:dyDescent="0.25">
      <c r="C3980" s="3"/>
      <c r="D3980" s="6"/>
      <c r="E3980" s="2"/>
      <c r="F3980" s="2"/>
      <c r="G3980" s="2"/>
      <c r="H3980" s="2"/>
      <c r="I3980" s="8"/>
    </row>
    <row r="3981" spans="3:9" x14ac:dyDescent="0.25">
      <c r="C3981" s="3"/>
      <c r="D3981" s="6"/>
      <c r="E3981" s="2"/>
      <c r="F3981" s="2"/>
      <c r="G3981" s="2"/>
      <c r="H3981" s="2"/>
      <c r="I3981" s="8"/>
    </row>
    <row r="3982" spans="3:9" x14ac:dyDescent="0.25">
      <c r="C3982" s="3"/>
      <c r="D3982" s="6"/>
      <c r="E3982" s="2"/>
      <c r="F3982" s="2"/>
      <c r="G3982" s="2"/>
      <c r="H3982" s="2"/>
      <c r="I3982" s="8"/>
    </row>
    <row r="3983" spans="3:9" x14ac:dyDescent="0.25">
      <c r="C3983" s="3"/>
      <c r="D3983" s="6"/>
      <c r="E3983" s="2"/>
      <c r="F3983" s="2"/>
      <c r="G3983" s="2"/>
      <c r="H3983" s="2"/>
      <c r="I3983" s="8"/>
    </row>
    <row r="3984" spans="3:9" x14ac:dyDescent="0.25">
      <c r="C3984" s="3"/>
      <c r="D3984" s="6"/>
      <c r="E3984" s="2"/>
      <c r="F3984" s="2"/>
      <c r="G3984" s="2"/>
      <c r="H3984" s="2"/>
      <c r="I3984" s="8"/>
    </row>
    <row r="3985" spans="3:9" x14ac:dyDescent="0.25">
      <c r="C3985" s="3"/>
      <c r="D3985" s="6"/>
      <c r="E3985" s="2"/>
      <c r="F3985" s="2"/>
      <c r="G3985" s="2"/>
      <c r="H3985" s="2"/>
      <c r="I3985" s="8"/>
    </row>
    <row r="3986" spans="3:9" x14ac:dyDescent="0.25">
      <c r="C3986" s="3"/>
      <c r="D3986" s="6"/>
      <c r="E3986" s="2"/>
      <c r="F3986" s="2"/>
      <c r="G3986" s="2"/>
      <c r="H3986" s="2"/>
      <c r="I3986" s="8"/>
    </row>
    <row r="3987" spans="3:9" x14ac:dyDescent="0.25">
      <c r="C3987" s="3"/>
      <c r="D3987" s="6"/>
      <c r="E3987" s="2"/>
      <c r="F3987" s="2"/>
      <c r="G3987" s="2"/>
      <c r="H3987" s="2"/>
      <c r="I3987" s="8"/>
    </row>
    <row r="3988" spans="3:9" x14ac:dyDescent="0.25">
      <c r="C3988" s="3"/>
      <c r="D3988" s="6"/>
      <c r="E3988" s="2"/>
      <c r="F3988" s="2"/>
      <c r="G3988" s="2"/>
      <c r="H3988" s="2"/>
      <c r="I3988" s="8"/>
    </row>
    <row r="3989" spans="3:9" x14ac:dyDescent="0.25">
      <c r="C3989" s="3"/>
      <c r="D3989" s="6"/>
      <c r="E3989" s="2"/>
      <c r="F3989" s="2"/>
      <c r="G3989" s="2"/>
      <c r="H3989" s="2"/>
      <c r="I3989" s="8"/>
    </row>
    <row r="3990" spans="3:9" x14ac:dyDescent="0.25">
      <c r="C3990" s="3"/>
      <c r="D3990" s="6"/>
      <c r="E3990" s="2"/>
      <c r="F3990" s="2"/>
      <c r="G3990" s="2"/>
      <c r="H3990" s="2"/>
      <c r="I3990" s="8"/>
    </row>
    <row r="3991" spans="3:9" x14ac:dyDescent="0.25">
      <c r="C3991" s="3"/>
      <c r="D3991" s="6"/>
      <c r="E3991" s="2"/>
      <c r="F3991" s="2"/>
      <c r="G3991" s="2"/>
      <c r="H3991" s="2"/>
      <c r="I3991" s="8"/>
    </row>
    <row r="3992" spans="3:9" x14ac:dyDescent="0.25">
      <c r="C3992" s="3"/>
      <c r="D3992" s="6"/>
      <c r="E3992" s="2"/>
      <c r="F3992" s="2"/>
      <c r="G3992" s="2"/>
      <c r="H3992" s="2"/>
      <c r="I3992" s="8"/>
    </row>
    <row r="3993" spans="3:9" x14ac:dyDescent="0.25">
      <c r="C3993" s="3"/>
      <c r="D3993" s="6"/>
      <c r="E3993" s="2"/>
      <c r="F3993" s="2"/>
      <c r="G3993" s="2"/>
      <c r="H3993" s="2"/>
      <c r="I3993" s="8"/>
    </row>
    <row r="3994" spans="3:9" x14ac:dyDescent="0.25">
      <c r="C3994" s="3"/>
      <c r="D3994" s="6"/>
      <c r="E3994" s="2"/>
      <c r="F3994" s="2"/>
      <c r="G3994" s="2"/>
      <c r="H3994" s="2"/>
      <c r="I3994" s="8"/>
    </row>
    <row r="3995" spans="3:9" x14ac:dyDescent="0.25">
      <c r="C3995" s="3"/>
      <c r="D3995" s="6"/>
      <c r="E3995" s="2"/>
      <c r="F3995" s="2"/>
      <c r="G3995" s="2"/>
      <c r="H3995" s="2"/>
      <c r="I3995" s="8"/>
    </row>
    <row r="3996" spans="3:9" x14ac:dyDescent="0.25">
      <c r="C3996" s="3"/>
      <c r="D3996" s="6"/>
      <c r="E3996" s="2"/>
      <c r="F3996" s="2"/>
      <c r="G3996" s="2"/>
      <c r="H3996" s="2"/>
      <c r="I3996" s="8"/>
    </row>
    <row r="3997" spans="3:9" x14ac:dyDescent="0.25">
      <c r="C3997" s="3"/>
      <c r="D3997" s="6"/>
      <c r="E3997" s="2"/>
      <c r="F3997" s="2"/>
      <c r="G3997" s="2"/>
      <c r="H3997" s="2"/>
      <c r="I3997" s="8"/>
    </row>
    <row r="3998" spans="3:9" x14ac:dyDescent="0.25">
      <c r="C3998" s="3"/>
      <c r="D3998" s="6"/>
      <c r="E3998" s="2"/>
      <c r="F3998" s="2"/>
      <c r="G3998" s="2"/>
      <c r="H3998" s="2"/>
      <c r="I3998" s="8"/>
    </row>
    <row r="3999" spans="3:9" x14ac:dyDescent="0.25">
      <c r="C3999" s="3"/>
      <c r="D3999" s="6"/>
      <c r="E3999" s="2"/>
      <c r="F3999" s="2"/>
      <c r="G3999" s="2"/>
      <c r="H3999" s="2"/>
      <c r="I3999" s="8"/>
    </row>
    <row r="4000" spans="3:9" x14ac:dyDescent="0.25">
      <c r="C4000" s="3"/>
      <c r="D4000" s="6"/>
      <c r="E4000" s="2"/>
      <c r="F4000" s="2"/>
      <c r="G4000" s="2"/>
      <c r="H4000" s="2"/>
      <c r="I4000" s="8"/>
    </row>
    <row r="4001" spans="3:9" x14ac:dyDescent="0.25">
      <c r="C4001" s="3"/>
      <c r="D4001" s="6"/>
      <c r="E4001" s="2"/>
      <c r="F4001" s="2"/>
      <c r="G4001" s="2"/>
      <c r="H4001" s="2"/>
      <c r="I4001" s="8"/>
    </row>
    <row r="4002" spans="3:9" x14ac:dyDescent="0.25">
      <c r="C4002" s="3"/>
      <c r="D4002" s="6"/>
      <c r="E4002" s="2"/>
      <c r="F4002" s="2"/>
      <c r="G4002" s="2"/>
      <c r="H4002" s="2"/>
      <c r="I4002" s="8"/>
    </row>
    <row r="4003" spans="3:9" x14ac:dyDescent="0.25">
      <c r="C4003" s="3"/>
      <c r="D4003" s="6"/>
      <c r="E4003" s="2"/>
      <c r="F4003" s="2"/>
      <c r="G4003" s="2"/>
      <c r="H4003" s="2"/>
      <c r="I4003" s="8"/>
    </row>
    <row r="4004" spans="3:9" x14ac:dyDescent="0.25">
      <c r="C4004" s="3"/>
      <c r="D4004" s="6"/>
      <c r="E4004" s="2"/>
      <c r="F4004" s="2"/>
      <c r="G4004" s="2"/>
      <c r="H4004" s="2"/>
      <c r="I4004" s="8"/>
    </row>
    <row r="4005" spans="3:9" x14ac:dyDescent="0.25">
      <c r="C4005" s="3"/>
      <c r="D4005" s="6"/>
      <c r="E4005" s="2"/>
      <c r="F4005" s="2"/>
      <c r="G4005" s="2"/>
      <c r="H4005" s="2"/>
      <c r="I4005" s="8"/>
    </row>
    <row r="4006" spans="3:9" x14ac:dyDescent="0.25">
      <c r="C4006" s="3"/>
      <c r="D4006" s="6"/>
      <c r="E4006" s="2"/>
      <c r="F4006" s="2"/>
      <c r="G4006" s="2"/>
      <c r="H4006" s="2"/>
      <c r="I4006" s="8"/>
    </row>
    <row r="4007" spans="3:9" x14ac:dyDescent="0.25">
      <c r="C4007" s="3"/>
      <c r="D4007" s="6"/>
      <c r="E4007" s="2"/>
      <c r="F4007" s="2"/>
      <c r="G4007" s="2"/>
      <c r="H4007" s="2"/>
      <c r="I4007" s="8"/>
    </row>
    <row r="4008" spans="3:9" x14ac:dyDescent="0.25">
      <c r="C4008" s="3"/>
      <c r="D4008" s="6"/>
      <c r="E4008" s="2"/>
      <c r="F4008" s="2"/>
      <c r="G4008" s="2"/>
      <c r="H4008" s="2"/>
      <c r="I4008" s="8"/>
    </row>
    <row r="4009" spans="3:9" x14ac:dyDescent="0.25">
      <c r="C4009" s="3"/>
      <c r="D4009" s="6"/>
      <c r="E4009" s="2"/>
      <c r="F4009" s="2"/>
      <c r="G4009" s="2"/>
      <c r="H4009" s="2"/>
      <c r="I4009" s="8"/>
    </row>
    <row r="4010" spans="3:9" x14ac:dyDescent="0.25">
      <c r="C4010" s="3"/>
      <c r="D4010" s="6"/>
      <c r="E4010" s="2"/>
      <c r="F4010" s="2"/>
      <c r="G4010" s="2"/>
      <c r="H4010" s="2"/>
      <c r="I4010" s="8"/>
    </row>
    <row r="4011" spans="3:9" x14ac:dyDescent="0.25">
      <c r="C4011" s="3"/>
      <c r="D4011" s="6"/>
      <c r="E4011" s="2"/>
      <c r="F4011" s="2"/>
      <c r="G4011" s="2"/>
      <c r="H4011" s="2"/>
      <c r="I4011" s="8"/>
    </row>
    <row r="4012" spans="3:9" x14ac:dyDescent="0.25">
      <c r="C4012" s="4"/>
      <c r="D4012" s="6"/>
    </row>
    <row r="4013" spans="3:9" x14ac:dyDescent="0.25">
      <c r="C4013" s="4"/>
      <c r="D4013" s="6"/>
    </row>
    <row r="4014" spans="3:9" x14ac:dyDescent="0.25">
      <c r="C4014" s="4"/>
      <c r="D4014" s="6"/>
    </row>
    <row r="4015" spans="3:9" x14ac:dyDescent="0.25">
      <c r="C4015" s="4"/>
      <c r="D4015" s="6"/>
    </row>
    <row r="4016" spans="3:9" x14ac:dyDescent="0.25">
      <c r="C4016" s="4"/>
      <c r="D4016" s="6"/>
    </row>
    <row r="4017" spans="3:4" x14ac:dyDescent="0.25">
      <c r="C4017" s="4"/>
      <c r="D4017" s="6"/>
    </row>
    <row r="4018" spans="3:4" x14ac:dyDescent="0.25">
      <c r="C4018" s="4"/>
      <c r="D4018" s="6"/>
    </row>
    <row r="4019" spans="3:4" x14ac:dyDescent="0.25">
      <c r="C4019" s="4"/>
      <c r="D4019" s="6"/>
    </row>
    <row r="4020" spans="3:4" x14ac:dyDescent="0.25">
      <c r="C4020" s="4"/>
      <c r="D4020" s="6"/>
    </row>
    <row r="4021" spans="3:4" x14ac:dyDescent="0.25">
      <c r="C4021" s="4"/>
      <c r="D4021" s="6"/>
    </row>
    <row r="4022" spans="3:4" x14ac:dyDescent="0.25">
      <c r="C4022" s="4"/>
      <c r="D4022" s="6"/>
    </row>
    <row r="4023" spans="3:4" x14ac:dyDescent="0.25">
      <c r="C4023" s="4"/>
      <c r="D4023" s="6"/>
    </row>
    <row r="4024" spans="3:4" x14ac:dyDescent="0.25">
      <c r="C4024" s="4"/>
      <c r="D4024" s="6"/>
    </row>
    <row r="4025" spans="3:4" x14ac:dyDescent="0.25">
      <c r="C4025" s="4"/>
      <c r="D4025" s="6"/>
    </row>
    <row r="4026" spans="3:4" x14ac:dyDescent="0.25">
      <c r="C4026" s="4"/>
      <c r="D4026" s="6"/>
    </row>
    <row r="4027" spans="3:4" x14ac:dyDescent="0.25">
      <c r="C4027" s="4"/>
      <c r="D4027" s="6"/>
    </row>
    <row r="4028" spans="3:4" x14ac:dyDescent="0.25">
      <c r="C4028" s="4"/>
      <c r="D4028" s="6"/>
    </row>
    <row r="4029" spans="3:4" x14ac:dyDescent="0.25">
      <c r="C4029" s="4"/>
      <c r="D4029" s="6"/>
    </row>
    <row r="4030" spans="3:4" x14ac:dyDescent="0.25">
      <c r="C4030" s="4"/>
      <c r="D4030" s="6"/>
    </row>
    <row r="4031" spans="3:4" x14ac:dyDescent="0.25">
      <c r="C4031" s="4"/>
      <c r="D4031" s="6"/>
    </row>
    <row r="4032" spans="3:4" x14ac:dyDescent="0.25">
      <c r="C4032" s="4"/>
      <c r="D4032" s="6"/>
    </row>
    <row r="4033" spans="3:4" x14ac:dyDescent="0.25">
      <c r="C4033" s="4"/>
      <c r="D4033" s="6"/>
    </row>
    <row r="4034" spans="3:4" x14ac:dyDescent="0.25">
      <c r="C4034" s="4"/>
      <c r="D4034" s="6"/>
    </row>
    <row r="4035" spans="3:4" x14ac:dyDescent="0.25">
      <c r="C4035" s="4"/>
      <c r="D4035" s="6"/>
    </row>
    <row r="4036" spans="3:4" x14ac:dyDescent="0.25">
      <c r="C4036" s="4"/>
      <c r="D4036" s="6"/>
    </row>
    <row r="4037" spans="3:4" x14ac:dyDescent="0.25">
      <c r="C4037" s="4"/>
      <c r="D4037" s="6"/>
    </row>
    <row r="4038" spans="3:4" x14ac:dyDescent="0.25">
      <c r="C4038" s="4"/>
      <c r="D4038" s="6"/>
    </row>
    <row r="4039" spans="3:4" x14ac:dyDescent="0.25">
      <c r="C4039" s="4"/>
      <c r="D4039" s="6"/>
    </row>
    <row r="4040" spans="3:4" x14ac:dyDescent="0.25">
      <c r="C4040" s="4"/>
      <c r="D4040" s="6"/>
    </row>
    <row r="4041" spans="3:4" x14ac:dyDescent="0.25">
      <c r="C4041" s="4"/>
      <c r="D4041" s="6"/>
    </row>
    <row r="4042" spans="3:4" x14ac:dyDescent="0.25">
      <c r="C4042" s="4"/>
      <c r="D4042" s="6"/>
    </row>
    <row r="4043" spans="3:4" x14ac:dyDescent="0.25">
      <c r="C4043" s="4"/>
      <c r="D4043" s="6"/>
    </row>
    <row r="4044" spans="3:4" x14ac:dyDescent="0.25">
      <c r="C4044" s="4"/>
      <c r="D4044" s="6"/>
    </row>
    <row r="4045" spans="3:4" x14ac:dyDescent="0.25">
      <c r="C4045" s="4"/>
      <c r="D4045" s="6"/>
    </row>
    <row r="4046" spans="3:4" x14ac:dyDescent="0.25">
      <c r="C4046" s="4"/>
      <c r="D4046" s="6"/>
    </row>
    <row r="4047" spans="3:4" x14ac:dyDescent="0.25">
      <c r="C4047" s="4"/>
      <c r="D4047" s="6"/>
    </row>
    <row r="4048" spans="3:4" x14ac:dyDescent="0.25">
      <c r="C4048" s="4"/>
      <c r="D4048" s="6"/>
    </row>
  </sheetData>
  <mergeCells count="5">
    <mergeCell ref="S4:T4"/>
    <mergeCell ref="E9:H9"/>
    <mergeCell ref="K9:L9"/>
    <mergeCell ref="V10:W10"/>
    <mergeCell ref="Y10:Z10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37</vt:i4>
      </vt:variant>
    </vt:vector>
  </HeadingPairs>
  <TitlesOfParts>
    <vt:vector size="39" baseType="lpstr">
      <vt:lpstr>Calculations</vt:lpstr>
      <vt:lpstr>Formulas</vt:lpstr>
      <vt:lpstr>Formulas!alpha</vt:lpstr>
      <vt:lpstr>alpha</vt:lpstr>
      <vt:lpstr>Formulas!CAo</vt:lpstr>
      <vt:lpstr>CAo</vt:lpstr>
      <vt:lpstr>Formulas!delta</vt:lpstr>
      <vt:lpstr>delta</vt:lpstr>
      <vt:lpstr>Formulas!df</vt:lpstr>
      <vt:lpstr>df</vt:lpstr>
      <vt:lpstr>Formulas!dV</vt:lpstr>
      <vt:lpstr>dV</vt:lpstr>
      <vt:lpstr>FA0</vt:lpstr>
      <vt:lpstr>FB0</vt:lpstr>
      <vt:lpstr>FT0</vt:lpstr>
      <vt:lpstr>Formulas!k</vt:lpstr>
      <vt:lpstr>k</vt:lpstr>
      <vt:lpstr>Formulas!KA</vt:lpstr>
      <vt:lpstr>KA</vt:lpstr>
      <vt:lpstr>Formulas!KAbase</vt:lpstr>
      <vt:lpstr>KAbase</vt:lpstr>
      <vt:lpstr>Formulas!kbase</vt:lpstr>
      <vt:lpstr>kbase</vt:lpstr>
      <vt:lpstr>Formulas!P</vt:lpstr>
      <vt:lpstr>P</vt:lpstr>
      <vt:lpstr>Formulas!Rg</vt:lpstr>
      <vt:lpstr>Rg</vt:lpstr>
      <vt:lpstr>Formulas!Sk</vt:lpstr>
      <vt:lpstr>Sk</vt:lpstr>
      <vt:lpstr>Formulas!SKA</vt:lpstr>
      <vt:lpstr>SKA</vt:lpstr>
      <vt:lpstr>Formulas!T</vt:lpstr>
      <vt:lpstr>T</vt:lpstr>
      <vt:lpstr>Formulas!tval</vt:lpstr>
      <vt:lpstr>tval</vt:lpstr>
      <vt:lpstr>v0</vt:lpstr>
      <vt:lpstr>Formulas!vo</vt:lpstr>
      <vt:lpstr>Formulas!X</vt:lpstr>
      <vt:lpstr>X</vt:lpstr>
    </vt:vector>
  </TitlesOfParts>
  <Company>University of Colorado at Boulder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L Falconer</dc:creator>
  <cp:lastModifiedBy>John L Falconer</cp:lastModifiedBy>
  <dcterms:created xsi:type="dcterms:W3CDTF">2020-04-15T13:52:50Z</dcterms:created>
  <dcterms:modified xsi:type="dcterms:W3CDTF">2020-05-17T02:08:01Z</dcterms:modified>
</cp:coreProperties>
</file>