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falconer\Dropbox\@@Active\"/>
    </mc:Choice>
  </mc:AlternateContent>
  <bookViews>
    <workbookView xWindow="1860" yWindow="0" windowWidth="18615" windowHeight="11865"/>
  </bookViews>
  <sheets>
    <sheet name="Sheet1" sheetId="1" r:id="rId1"/>
  </sheets>
  <definedNames>
    <definedName name="Rg">Sheet1!$C$5</definedName>
    <definedName name="T">Sheet1!$C$4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6" i="1"/>
  <c r="F9" i="1" l="1"/>
  <c r="F10" i="1"/>
  <c r="F11" i="1"/>
  <c r="F12" i="1"/>
  <c r="F13" i="1"/>
  <c r="F14" i="1"/>
</calcChain>
</file>

<file path=xl/sharedStrings.xml><?xml version="1.0" encoding="utf-8"?>
<sst xmlns="http://schemas.openxmlformats.org/spreadsheetml/2006/main" count="21" uniqueCount="21">
  <si>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/C</t>
    </r>
    <r>
      <rPr>
        <vertAlign val="subscript"/>
        <sz val="11"/>
        <color theme="1"/>
        <rFont val="Calibri"/>
        <family val="2"/>
        <scheme val="minor"/>
      </rPr>
      <t>s</t>
    </r>
  </si>
  <si>
    <t>T</t>
  </si>
  <si>
    <t>K</t>
  </si>
  <si>
    <t>(L Pa)/ (mol K)</t>
  </si>
  <si>
    <t>MW</t>
  </si>
  <si>
    <t>Calculate molecular weight from osmotic pressure measurements of a nonidel solution</t>
  </si>
  <si>
    <t>University of Colorado Boulder</t>
  </si>
  <si>
    <t>www.LearnChemE.com</t>
  </si>
  <si>
    <r>
      <t>R</t>
    </r>
    <r>
      <rPr>
        <vertAlign val="subscript"/>
        <sz val="11"/>
        <color theme="1"/>
        <rFont val="Calibri"/>
        <family val="2"/>
        <scheme val="minor"/>
      </rPr>
      <t>g</t>
    </r>
  </si>
  <si>
    <r>
      <t>C</t>
    </r>
    <r>
      <rPr>
        <vertAlign val="subscript"/>
        <sz val="11"/>
        <color theme="1"/>
        <rFont val="Calibri"/>
        <family val="2"/>
        <scheme val="minor"/>
      </rPr>
      <t>S</t>
    </r>
  </si>
  <si>
    <r>
      <t>10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/(R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TC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)</t>
    </r>
  </si>
  <si>
    <t>(g/L)</t>
  </si>
  <si>
    <t>P</t>
  </si>
  <si>
    <t>(Pa)</t>
  </si>
  <si>
    <t>((Pa L)/g)</t>
  </si>
  <si>
    <t>---</t>
  </si>
  <si>
    <t>slope</t>
  </si>
  <si>
    <t>intercept</t>
  </si>
  <si>
    <t>= slope*MW</t>
  </si>
  <si>
    <t>= 1/intercept</t>
  </si>
  <si>
    <r>
      <t>B</t>
    </r>
    <r>
      <rPr>
        <vertAlign val="sub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</si>
</sst>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"/>
    <numFmt numFmtId="166" formatCode="0.0"/>
    <numFmt numFmtId="167" formatCode="0.0000E+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4" fillId="0" borderId="0" xfId="1"/>
    <xf numFmtId="0" fontId="5" fillId="0" borderId="0" xfId="0" applyFont="1"/>
    <xf numFmtId="0" fontId="1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0" quotePrefix="1" applyNumberFormat="1" applyAlignment="1">
      <alignment horizontal="center"/>
    </xf>
    <xf numFmtId="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0" fillId="0" borderId="3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Osmotic pressure for</a:t>
            </a:r>
            <a:r>
              <a:rPr lang="en-US" baseline="0"/>
              <a:t> nonideal solution</a:t>
            </a:r>
            <a:endParaRPr lang="en-US"/>
          </a:p>
        </c:rich>
      </c:tx>
      <c:layout>
        <c:manualLayout>
          <c:xMode val="edge"/>
          <c:yMode val="edge"/>
          <c:x val="0.2319426410606979"/>
          <c:y val="4.1487135185465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Sheet1!$F$6</c:f>
              <c:strCache>
                <c:ptCount val="1"/>
                <c:pt idx="0">
                  <c:v>105xP/(RgTCS)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7.9144048476993065E-2"/>
                  <c:y val="-0.4578259338573890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Sheet1!$C$8:$C$14</c:f>
              <c:numCache>
                <c:formatCode>General</c:formatCode>
                <c:ptCount val="7"/>
                <c:pt idx="0">
                  <c:v>0</c:v>
                </c:pt>
                <c:pt idx="1">
                  <c:v>0.90200000000000002</c:v>
                </c:pt>
                <c:pt idx="2">
                  <c:v>1.798</c:v>
                </c:pt>
                <c:pt idx="3">
                  <c:v>3.5739999999999998</c:v>
                </c:pt>
                <c:pt idx="4">
                  <c:v>5.3310000000000004</c:v>
                </c:pt>
                <c:pt idx="5">
                  <c:v>7.0270000000000001</c:v>
                </c:pt>
                <c:pt idx="6">
                  <c:v>8.8350000000000009</c:v>
                </c:pt>
              </c:numCache>
            </c:numRef>
          </c:xVal>
          <c:yVal>
            <c:numRef>
              <c:f>Sheet1!$F$8:$F$14</c:f>
              <c:numCache>
                <c:formatCode>0.000</c:formatCode>
                <c:ptCount val="7"/>
                <c:pt idx="1">
                  <c:v>3.3808605456183769</c:v>
                </c:pt>
                <c:pt idx="2">
                  <c:v>3.2267402747254987</c:v>
                </c:pt>
                <c:pt idx="3">
                  <c:v>3.1513110416165508</c:v>
                </c:pt>
                <c:pt idx="4">
                  <c:v>3.0436714873421598</c:v>
                </c:pt>
                <c:pt idx="5">
                  <c:v>2.9784353938425281</c:v>
                </c:pt>
                <c:pt idx="6">
                  <c:v>2.8854739606055539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1A-4847-9A93-72DDE4948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5277088"/>
        <c:axId val="755277416"/>
      </c:scatterChart>
      <c:valAx>
        <c:axId val="75527708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C</a:t>
                </a:r>
                <a:r>
                  <a:rPr lang="en-US" sz="1400" baseline="-25000"/>
                  <a:t>S</a:t>
                </a:r>
                <a:r>
                  <a:rPr lang="en-US" sz="1400"/>
                  <a:t> (g/L)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277416"/>
        <c:crosses val="autoZero"/>
        <c:crossBetween val="midCat"/>
      </c:valAx>
      <c:valAx>
        <c:axId val="755277416"/>
        <c:scaling>
          <c:orientation val="minMax"/>
          <c:max val="3.4"/>
          <c:min val="2.8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10</a:t>
                </a:r>
                <a:r>
                  <a:rPr lang="en-US" sz="1400" baseline="30000"/>
                  <a:t>5</a:t>
                </a:r>
                <a:r>
                  <a:rPr lang="en-US" sz="1400"/>
                  <a:t>*</a:t>
                </a:r>
                <a:r>
                  <a:rPr lang="en-US" sz="1400">
                    <a:latin typeface="Symbol" panose="05050102010706020507" pitchFamily="18" charset="2"/>
                  </a:rPr>
                  <a:t>P</a:t>
                </a:r>
                <a:r>
                  <a:rPr lang="en-US" sz="1400"/>
                  <a:t>/(RTC</a:t>
                </a:r>
                <a:r>
                  <a:rPr lang="en-US" sz="1400" baseline="-25000"/>
                  <a:t>S</a:t>
                </a:r>
                <a:r>
                  <a:rPr lang="en-US" sz="1400"/>
                  <a:t>)</a:t>
                </a:r>
                <a:r>
                  <a:rPr lang="en-US" sz="1400" baseline="0"/>
                  <a:t> (10</a:t>
                </a:r>
                <a:r>
                  <a:rPr lang="en-US" sz="1400" baseline="30000"/>
                  <a:t>5</a:t>
                </a:r>
                <a:r>
                  <a:rPr lang="en-US" sz="1400" baseline="0"/>
                  <a:t> mol/g)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2.2222222222222223E-2"/>
              <c:y val="0.221257655293088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277088"/>
        <c:crosses val="autoZero"/>
        <c:crossBetween val="midCat"/>
      </c:valAx>
      <c:spPr>
        <a:noFill/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</xdr:colOff>
      <xdr:row>20</xdr:row>
      <xdr:rowOff>95251</xdr:rowOff>
    </xdr:from>
    <xdr:to>
      <xdr:col>10</xdr:col>
      <xdr:colOff>285750</xdr:colOff>
      <xdr:row>37</xdr:row>
      <xdr:rowOff>152401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7</xdr:row>
      <xdr:rowOff>47625</xdr:rowOff>
    </xdr:from>
    <xdr:to>
      <xdr:col>10</xdr:col>
      <xdr:colOff>76200</xdr:colOff>
      <xdr:row>15</xdr:row>
      <xdr:rowOff>180975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/>
            <xdr:cNvSpPr txBox="1"/>
          </xdr:nvSpPr>
          <xdr:spPr>
            <a:xfrm>
              <a:off x="3257550" y="1438275"/>
              <a:ext cx="2466975" cy="16668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Π</m:t>
                        </m:r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𝑅𝑇</m:t>
                        </m:r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𝑆</m:t>
                            </m:r>
                          </m:sub>
                        </m:sSub>
                      </m:den>
                    </m:f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𝐵</m:t>
                            </m:r>
                          </m:e>
                          <m:sub>
                            <m:r>
                              <a:rPr lang="en-US" sz="1100" b="0" i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𝑀𝑊</m:t>
                        </m:r>
                      </m:den>
                    </m:f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𝐶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𝑆</m:t>
                        </m:r>
                      </m:sub>
                    </m:sSub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𝑀𝑊</m:t>
                        </m:r>
                      </m:den>
                    </m:f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endParaRPr lang="x-IV_mathan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14:m>
                <m:oMath xmlns:m="http://schemas.openxmlformats.org/officeDocument/2006/math">
                  <m:sSub>
                    <m:sSubPr>
                      <m:ctrlPr>
                        <a:rPr lang="x-IV_mathan" sz="1100" i="1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x-IV_mathan" sz="11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𝐶</m:t>
                      </m:r>
                    </m:e>
                    <m:sub>
                      <m:r>
                        <a:rPr lang="x-IV_mathan" sz="11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𝑆</m:t>
                      </m:r>
                    </m:sub>
                  </m:sSub>
                  <m:r>
                    <a:rPr lang="x-IV_mathan" sz="110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=</m:t>
                  </m:r>
                  <m:r>
                    <a:rPr lang="x-IV_mathan" sz="1100" i="1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 </m:t>
                  </m:r>
                </m:oMath>
              </a14:m>
              <a:r>
                <a:rPr lang="x-IV_mathan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solute concentration (g/L)</a:t>
              </a:r>
            </a:p>
            <a:p>
              <a:pPr rtl="0"/>
              <a14:m>
                <m:oMath xmlns:m="http://schemas.openxmlformats.org/officeDocument/2006/math">
                  <m:r>
                    <m:rPr>
                      <m:sty m:val="p"/>
                    </m:rPr>
                    <a:rPr lang="x-IV_mathan" sz="110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Π</m:t>
                  </m:r>
                  <m:r>
                    <a:rPr lang="x-IV_mathan" sz="110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=</m:t>
                  </m:r>
                  <m:r>
                    <a:rPr lang="x-IV_mathan" sz="1100" i="1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 </m:t>
                  </m:r>
                </m:oMath>
              </a14:m>
              <a:r>
                <a:rPr lang="x-IV_mathan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osmotic pressure (Pa)</a:t>
              </a:r>
            </a:p>
            <a:p>
              <a:pPr rtl="0"/>
              <a:r>
                <a:rPr lang="x-IV_mathan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B</a:t>
              </a:r>
              <a:r>
                <a:rPr lang="x-IV_mathan" sz="1100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x-IV_mathan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= 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en-US" sz="1100" baseline="30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nd</a:t>
              </a:r>
              <a:r>
                <a:rPr lang="x-IV_mathan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osmotic virial coefficient (L/g)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MW = molecular weight (g/mol)</a:t>
              </a: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R = gas constant ((L Pa)/(mol K))</a:t>
              </a: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 = temperature (K)</a:t>
              </a: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endParaRPr lang="en-US" sz="1100"/>
            </a:p>
          </xdr:txBody>
        </xdr:sp>
      </mc:Choice>
      <mc:Fallback>
        <xdr:sp macro="" textlink="">
          <xdr:nvSpPr>
            <xdr:cNvPr id="4" name="TextBox 3"/>
            <xdr:cNvSpPr txBox="1"/>
          </xdr:nvSpPr>
          <xdr:spPr>
            <a:xfrm>
              <a:off x="3257550" y="1438275"/>
              <a:ext cx="2466975" cy="16668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Π/(𝑅𝑇𝐶_𝑆 )=𝐵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_2</a:t>
              </a:r>
              <a:r>
                <a:rPr lang="x-IV_mathan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𝑀𝑊 𝐶_𝑆+1/𝑀𝑊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endParaRPr lang="x-IV_mathan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𝐶_𝑆= </a:t>
              </a:r>
              <a:r>
                <a:rPr lang="x-IV_mathan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solute concentration (g/L)</a:t>
              </a: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Π= </a:t>
              </a:r>
              <a:r>
                <a:rPr lang="x-IV_mathan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osmotic pressure (Pa)</a:t>
              </a:r>
            </a:p>
            <a:p>
              <a:pPr rtl="0"/>
              <a:r>
                <a:rPr lang="x-IV_mathan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B</a:t>
              </a:r>
              <a:r>
                <a:rPr lang="x-IV_mathan" sz="1100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x-IV_mathan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= 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en-US" sz="1100" baseline="30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nd</a:t>
              </a:r>
              <a:r>
                <a:rPr lang="x-IV_mathan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osmotic virial coefficient (L/g)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MW = molecular weight (g/mol)</a:t>
              </a: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R = gas constant ((L Pa)/(mol K))</a:t>
              </a: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 = temperature (K)</a:t>
              </a: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endParaRPr lang="en-US" sz="1100"/>
            </a:p>
          </xdr:txBody>
        </xdr:sp>
      </mc:Fallback>
    </mc:AlternateContent>
    <xdr:clientData/>
  </xdr:twoCellAnchor>
  <xdr:twoCellAnchor>
    <xdr:from>
      <xdr:col>1</xdr:col>
      <xdr:colOff>9524</xdr:colOff>
      <xdr:row>15</xdr:row>
      <xdr:rowOff>180975</xdr:rowOff>
    </xdr:from>
    <xdr:to>
      <xdr:col>10</xdr:col>
      <xdr:colOff>57150</xdr:colOff>
      <xdr:row>20</xdr:row>
      <xdr:rowOff>95250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/>
            <xdr:cNvSpPr txBox="1"/>
          </xdr:nvSpPr>
          <xdr:spPr>
            <a:xfrm>
              <a:off x="247649" y="3162300"/>
              <a:ext cx="5457826" cy="8667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Note: the y axis in the plot was multiplied by 10</a:t>
              </a:r>
              <a:r>
                <a:rPr lang="en-US" sz="1100" baseline="30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5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so the y-axis scale would be easier to read. Thus, the equation for the line is y' = -5.73x10</a:t>
              </a:r>
              <a:r>
                <a:rPr lang="en-US" sz="1100" baseline="30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-7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x +3.3734x10</a:t>
              </a:r>
              <a:r>
                <a:rPr lang="en-US" sz="1100" baseline="30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-5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𝑦</m:t>
                        </m:r>
                      </m:e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′</m:t>
                        </m:r>
                      </m:sup>
                    </m:sSup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r>
                      <a:rPr lang="x-IV_mathan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Π</m:t>
                        </m:r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𝑅𝑇</m:t>
                        </m:r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𝑆</m:t>
                            </m:r>
                          </m:sub>
                        </m:sSub>
                      </m:den>
                    </m:f>
                    <m:r>
                      <a:rPr lang="x-IV_mathan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    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𝑥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𝐶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𝑆</m:t>
                        </m:r>
                      </m:sub>
                    </m:sSub>
                    <m:r>
                      <a:rPr lang="x-IV_mathan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    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𝑠𝑙𝑜𝑝𝑒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𝐵</m:t>
                            </m:r>
                          </m:e>
                          <m:sub>
                            <m:r>
                              <a:rPr lang="en-US" sz="1100" b="0" i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𝑀𝑊</m:t>
                        </m:r>
                      </m:den>
                    </m:f>
                    <m:r>
                      <a:rPr lang="x-IV_mathan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   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𝑖𝑛𝑡𝑒𝑟𝑐𝑒</m:t>
                    </m:r>
                    <m:r>
                      <m:rPr>
                        <m:sty m:val="p"/>
                      </m:rPr>
                      <a:rPr lang="en-US" sz="1100" b="0" i="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p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𝑡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𝑀𝑊</m:t>
                        </m:r>
                      </m:den>
                    </m:f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Choice>
      <mc:Fallback>
        <xdr:sp macro="" textlink="">
          <xdr:nvSpPr>
            <xdr:cNvPr id="5" name="TextBox 4"/>
            <xdr:cNvSpPr txBox="1"/>
          </xdr:nvSpPr>
          <xdr:spPr>
            <a:xfrm>
              <a:off x="247649" y="3162300"/>
              <a:ext cx="5457826" cy="8667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Note: the y axis in the plot was multiplied by 10</a:t>
              </a:r>
              <a:r>
                <a:rPr lang="en-US" sz="1100" baseline="30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5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so the y-axis scale would be easier to read. Thus, the equation for the line is y' = -5.73x10</a:t>
              </a:r>
              <a:r>
                <a:rPr lang="en-US" sz="1100" baseline="30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-7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x +3.3734x10</a:t>
              </a:r>
              <a:r>
                <a:rPr lang="en-US" sz="1100" baseline="30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-5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x-IV_mathan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𝑦^′=  Π/(𝑅𝑇𝐶_𝑆 )      𝑥=𝐶_𝑆      𝑠𝑙𝑜𝑝𝑒=𝐵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_2</a:t>
              </a:r>
              <a:r>
                <a:rPr lang="x-IV_mathan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𝑀𝑊     𝑖𝑛𝑡𝑒𝑟𝑐𝑒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p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𝑡=1/𝑀𝑊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learnchem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4"/>
  <sheetViews>
    <sheetView tabSelected="1" workbookViewId="0">
      <selection activeCell="M17" sqref="M17"/>
    </sheetView>
  </sheetViews>
  <sheetFormatPr defaultRowHeight="15" x14ac:dyDescent="0.25"/>
  <cols>
    <col min="1" max="1" width="3.5703125" customWidth="1"/>
    <col min="2" max="2" width="6" customWidth="1"/>
    <col min="3" max="3" width="8.5703125" customWidth="1"/>
    <col min="4" max="4" width="7.28515625" customWidth="1"/>
    <col min="5" max="5" width="8.7109375" customWidth="1"/>
    <col min="6" max="6" width="13.42578125" customWidth="1"/>
    <col min="7" max="7" width="8.5703125" customWidth="1"/>
    <col min="8" max="8" width="10.28515625" bestFit="1" customWidth="1"/>
  </cols>
  <sheetData>
    <row r="1" spans="1:9" ht="15.75" x14ac:dyDescent="0.25">
      <c r="B1" s="6" t="s">
        <v>5</v>
      </c>
    </row>
    <row r="2" spans="1:9" x14ac:dyDescent="0.25">
      <c r="B2" t="s">
        <v>6</v>
      </c>
      <c r="G2" s="5" t="s">
        <v>7</v>
      </c>
    </row>
    <row r="3" spans="1:9" ht="7.5" customHeight="1" x14ac:dyDescent="0.25">
      <c r="B3" s="5"/>
    </row>
    <row r="4" spans="1:9" x14ac:dyDescent="0.25">
      <c r="B4" s="1" t="s">
        <v>1</v>
      </c>
      <c r="C4" s="1">
        <v>295</v>
      </c>
      <c r="D4" t="s">
        <v>2</v>
      </c>
      <c r="G4" s="1" t="s">
        <v>17</v>
      </c>
      <c r="H4" s="12">
        <v>3.3733999999999999E-5</v>
      </c>
    </row>
    <row r="5" spans="1:9" ht="18" x14ac:dyDescent="0.35">
      <c r="B5" s="1" t="s">
        <v>8</v>
      </c>
      <c r="C5" s="11">
        <v>8314</v>
      </c>
      <c r="D5" t="s">
        <v>3</v>
      </c>
      <c r="G5" s="1" t="s">
        <v>16</v>
      </c>
      <c r="H5" s="4">
        <v>-5.7299999999999996E-7</v>
      </c>
    </row>
    <row r="6" spans="1:9" ht="19.5" thickBot="1" x14ac:dyDescent="0.4">
      <c r="C6" s="1" t="s">
        <v>9</v>
      </c>
      <c r="D6" s="7" t="s">
        <v>12</v>
      </c>
      <c r="E6" s="1" t="s">
        <v>0</v>
      </c>
      <c r="F6" s="16" t="s">
        <v>10</v>
      </c>
      <c r="G6" s="18" t="s">
        <v>4</v>
      </c>
      <c r="H6" s="19">
        <f>1/H4</f>
        <v>29643.682931167368</v>
      </c>
      <c r="I6" s="13" t="s">
        <v>19</v>
      </c>
    </row>
    <row r="7" spans="1:9" ht="18.75" thickBot="1" x14ac:dyDescent="0.4">
      <c r="C7" s="15" t="s">
        <v>11</v>
      </c>
      <c r="D7" s="15" t="s">
        <v>13</v>
      </c>
      <c r="E7" s="15" t="s">
        <v>14</v>
      </c>
      <c r="F7" s="21"/>
      <c r="G7" s="18" t="s">
        <v>20</v>
      </c>
      <c r="H7" s="20">
        <f>H5*H6</f>
        <v>-1.6985830319558901E-2</v>
      </c>
      <c r="I7" s="14" t="s">
        <v>18</v>
      </c>
    </row>
    <row r="8" spans="1:9" x14ac:dyDescent="0.25">
      <c r="A8" s="3"/>
      <c r="C8" s="1">
        <v>0</v>
      </c>
      <c r="D8" s="1">
        <v>0</v>
      </c>
      <c r="E8" s="9" t="s">
        <v>15</v>
      </c>
      <c r="F8" s="10"/>
    </row>
    <row r="9" spans="1:9" x14ac:dyDescent="0.25">
      <c r="A9" s="3"/>
      <c r="C9" s="1">
        <v>0.90200000000000002</v>
      </c>
      <c r="D9" s="1">
        <v>74.8</v>
      </c>
      <c r="E9" s="1">
        <v>82.92</v>
      </c>
      <c r="F9" s="2">
        <f t="shared" ref="F9:F14" si="0">10^5*E9/(Rg*T)</f>
        <v>3.3808605456183769</v>
      </c>
    </row>
    <row r="10" spans="1:9" x14ac:dyDescent="0.25">
      <c r="A10" s="3"/>
      <c r="C10" s="1">
        <v>1.798</v>
      </c>
      <c r="D10" s="1">
        <v>142.30000000000001</v>
      </c>
      <c r="E10" s="1">
        <v>79.14</v>
      </c>
      <c r="F10" s="2">
        <f t="shared" si="0"/>
        <v>3.2267402747254987</v>
      </c>
    </row>
    <row r="11" spans="1:9" x14ac:dyDescent="0.25">
      <c r="A11" s="3"/>
      <c r="C11" s="1">
        <v>3.5739999999999998</v>
      </c>
      <c r="D11" s="1">
        <v>276.2</v>
      </c>
      <c r="E11" s="1">
        <v>77.290000000000006</v>
      </c>
      <c r="F11" s="2">
        <f t="shared" si="0"/>
        <v>3.1513110416165508</v>
      </c>
    </row>
    <row r="12" spans="1:9" x14ac:dyDescent="0.25">
      <c r="A12" s="3"/>
      <c r="C12" s="1">
        <v>5.3310000000000004</v>
      </c>
      <c r="D12" s="8">
        <v>398</v>
      </c>
      <c r="E12" s="1">
        <v>74.650000000000006</v>
      </c>
      <c r="F12" s="2">
        <f t="shared" si="0"/>
        <v>3.0436714873421598</v>
      </c>
    </row>
    <row r="13" spans="1:9" x14ac:dyDescent="0.25">
      <c r="A13" s="3"/>
      <c r="C13" s="1">
        <v>7.0270000000000001</v>
      </c>
      <c r="D13" s="1">
        <v>513.29999999999995</v>
      </c>
      <c r="E13" s="1">
        <v>73.05</v>
      </c>
      <c r="F13" s="2">
        <f t="shared" si="0"/>
        <v>2.9784353938425281</v>
      </c>
    </row>
    <row r="14" spans="1:9" ht="15.75" thickBot="1" x14ac:dyDescent="0.3">
      <c r="A14" s="3"/>
      <c r="C14" s="15">
        <v>8.8350000000000009</v>
      </c>
      <c r="D14" s="15">
        <v>625.29999999999995</v>
      </c>
      <c r="E14" s="15">
        <v>70.77</v>
      </c>
      <c r="F14" s="17">
        <f t="shared" si="0"/>
        <v>2.8854739606055539</v>
      </c>
    </row>
  </sheetData>
  <hyperlinks>
    <hyperlink ref="G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Rg</vt:lpstr>
      <vt:lpstr>T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 Falconer</dc:creator>
  <cp:lastModifiedBy>John L Falconer</cp:lastModifiedBy>
  <dcterms:created xsi:type="dcterms:W3CDTF">2020-10-27T14:51:03Z</dcterms:created>
  <dcterms:modified xsi:type="dcterms:W3CDTF">2020-11-03T15:47:21Z</dcterms:modified>
</cp:coreProperties>
</file>