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cloughd_colorado_edu/Documents/Documents/ShortCourses/Bootcamp/Bootcamp3/Bootcamp3Files/"/>
    </mc:Choice>
  </mc:AlternateContent>
  <xr:revisionPtr revIDLastSave="0" documentId="8_{B40E444E-78EB-4780-BBF8-099E90AA3CE7}" xr6:coauthVersionLast="47" xr6:coauthVersionMax="47" xr10:uidLastSave="{00000000-0000-0000-0000-000000000000}"/>
  <bookViews>
    <workbookView xWindow="-120" yWindow="-120" windowWidth="19440" windowHeight="11040" xr2:uid="{00000000-000D-0000-FFFF-FFFF00000000}"/>
  </bookViews>
  <sheets>
    <sheet name="Main Data" sheetId="1" r:id="rId1"/>
    <sheet name="Vapor Pressure Chart" sheetId="2" r:id="rId2"/>
  </sheets>
  <definedNames>
    <definedName name="A">'Main Data'!$H$5</definedName>
    <definedName name="B">'Main Data'!$H$6</definedName>
    <definedName name="Cc">'Main Data'!$H$7</definedName>
    <definedName name="solver_adj" localSheetId="0" hidden="1">'Main Data'!$H$5:$H$7</definedName>
    <definedName name="solver_cvg" localSheetId="0" hidden="1">0.001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'Main Data'!$H$8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E9" i="1" s="1"/>
  <c r="D10" i="1"/>
  <c r="E10" i="1" s="1"/>
  <c r="D11" i="1"/>
  <c r="E11" i="1" s="1"/>
  <c r="D12" i="1"/>
  <c r="D13" i="1"/>
  <c r="D14" i="1"/>
  <c r="D15" i="1"/>
  <c r="E15" i="1" s="1"/>
  <c r="D16" i="1"/>
  <c r="E16" i="1" s="1"/>
  <c r="D17" i="1"/>
  <c r="E17" i="1" s="1"/>
  <c r="D18" i="1"/>
  <c r="D19" i="1"/>
  <c r="D20" i="1"/>
  <c r="D21" i="1"/>
  <c r="E21" i="1" s="1"/>
  <c r="D22" i="1"/>
  <c r="E22" i="1" s="1"/>
  <c r="D23" i="1"/>
  <c r="E23" i="1" s="1"/>
  <c r="D24" i="1"/>
  <c r="D25" i="1"/>
  <c r="D26" i="1"/>
  <c r="D27" i="1"/>
  <c r="E27" i="1" s="1"/>
  <c r="D28" i="1"/>
  <c r="E28" i="1" s="1"/>
  <c r="D29" i="1"/>
  <c r="E29" i="1" s="1"/>
  <c r="D30" i="1"/>
  <c r="D31" i="1"/>
  <c r="D32" i="1"/>
  <c r="D33" i="1"/>
  <c r="E33" i="1" s="1"/>
  <c r="D34" i="1"/>
  <c r="E34" i="1" s="1"/>
  <c r="D35" i="1"/>
  <c r="E35" i="1" s="1"/>
  <c r="D36" i="1"/>
  <c r="D37" i="1"/>
  <c r="D38" i="1"/>
  <c r="D39" i="1"/>
  <c r="E39" i="1" s="1"/>
  <c r="D40" i="1"/>
  <c r="E40" i="1" s="1"/>
  <c r="D41" i="1"/>
  <c r="E41" i="1" s="1"/>
  <c r="D42" i="1"/>
  <c r="D43" i="1"/>
  <c r="D44" i="1"/>
  <c r="D45" i="1"/>
  <c r="E45" i="1" s="1"/>
  <c r="D46" i="1"/>
  <c r="E46" i="1" s="1"/>
  <c r="D47" i="1"/>
  <c r="E47" i="1" s="1"/>
  <c r="D48" i="1"/>
  <c r="D49" i="1"/>
  <c r="D50" i="1"/>
  <c r="D51" i="1"/>
  <c r="E51" i="1" s="1"/>
  <c r="D52" i="1"/>
  <c r="E52" i="1" s="1"/>
  <c r="D53" i="1"/>
  <c r="E53" i="1" s="1"/>
  <c r="D54" i="1"/>
  <c r="D55" i="1"/>
  <c r="D56" i="1"/>
  <c r="D5" i="1"/>
  <c r="E5" i="1" s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" i="1"/>
  <c r="E50" i="1" l="1"/>
  <c r="E38" i="1"/>
  <c r="E26" i="1"/>
  <c r="E14" i="1"/>
  <c r="E49" i="1"/>
  <c r="E37" i="1"/>
  <c r="E25" i="1"/>
  <c r="E13" i="1"/>
  <c r="E48" i="1"/>
  <c r="E36" i="1"/>
  <c r="E24" i="1"/>
  <c r="E12" i="1"/>
  <c r="E56" i="1"/>
  <c r="E44" i="1"/>
  <c r="E32" i="1"/>
  <c r="E20" i="1"/>
  <c r="E8" i="1"/>
  <c r="E55" i="1"/>
  <c r="E43" i="1"/>
  <c r="E31" i="1"/>
  <c r="E19" i="1"/>
  <c r="E7" i="1"/>
  <c r="E54" i="1"/>
  <c r="E42" i="1"/>
  <c r="E30" i="1"/>
  <c r="E18" i="1"/>
  <c r="E6" i="1"/>
  <c r="H8" i="1"/>
</calcChain>
</file>

<file path=xl/sharedStrings.xml><?xml version="1.0" encoding="utf-8"?>
<sst xmlns="http://schemas.openxmlformats.org/spreadsheetml/2006/main" count="11" uniqueCount="11">
  <si>
    <t>Vapor Pressure of 95%(wt) Sulfuric Acid Aqueous Solution</t>
  </si>
  <si>
    <t>Temperature (degC)</t>
  </si>
  <si>
    <t>Vapor Pressure (torr)</t>
  </si>
  <si>
    <t>Estimation of Antoine Equation Parameters</t>
  </si>
  <si>
    <t>log10(Pv)</t>
  </si>
  <si>
    <t>A</t>
  </si>
  <si>
    <t>B</t>
  </si>
  <si>
    <t>Cc</t>
  </si>
  <si>
    <t>Predicted log10(Pv)</t>
  </si>
  <si>
    <t>Errors</t>
  </si>
  <si>
    <t>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</si>
</sst>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 wrapText="1"/>
    </xf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'Main Data'!$A$5:$A$56</c:f>
              <c:numCache>
                <c:formatCode>General</c:formatCode>
                <c:ptCount val="52"/>
                <c:pt idx="0">
                  <c:v>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65</c:v>
                </c:pt>
                <c:pt idx="7">
                  <c:v>70</c:v>
                </c:pt>
                <c:pt idx="8">
                  <c:v>75</c:v>
                </c:pt>
                <c:pt idx="9">
                  <c:v>80</c:v>
                </c:pt>
                <c:pt idx="10">
                  <c:v>85</c:v>
                </c:pt>
                <c:pt idx="11">
                  <c:v>90</c:v>
                </c:pt>
                <c:pt idx="12">
                  <c:v>95</c:v>
                </c:pt>
                <c:pt idx="13">
                  <c:v>100</c:v>
                </c:pt>
                <c:pt idx="14">
                  <c:v>105</c:v>
                </c:pt>
                <c:pt idx="15">
                  <c:v>110</c:v>
                </c:pt>
                <c:pt idx="16">
                  <c:v>115</c:v>
                </c:pt>
                <c:pt idx="17">
                  <c:v>120</c:v>
                </c:pt>
                <c:pt idx="18">
                  <c:v>125</c:v>
                </c:pt>
                <c:pt idx="19">
                  <c:v>130</c:v>
                </c:pt>
                <c:pt idx="20">
                  <c:v>135</c:v>
                </c:pt>
                <c:pt idx="21">
                  <c:v>140</c:v>
                </c:pt>
                <c:pt idx="22">
                  <c:v>145</c:v>
                </c:pt>
                <c:pt idx="23">
                  <c:v>150</c:v>
                </c:pt>
                <c:pt idx="24">
                  <c:v>155</c:v>
                </c:pt>
                <c:pt idx="25">
                  <c:v>160</c:v>
                </c:pt>
                <c:pt idx="26">
                  <c:v>165</c:v>
                </c:pt>
                <c:pt idx="27">
                  <c:v>170</c:v>
                </c:pt>
                <c:pt idx="28">
                  <c:v>175</c:v>
                </c:pt>
                <c:pt idx="29">
                  <c:v>180</c:v>
                </c:pt>
                <c:pt idx="30">
                  <c:v>185</c:v>
                </c:pt>
                <c:pt idx="31">
                  <c:v>190</c:v>
                </c:pt>
                <c:pt idx="32">
                  <c:v>195</c:v>
                </c:pt>
                <c:pt idx="33">
                  <c:v>200</c:v>
                </c:pt>
                <c:pt idx="34">
                  <c:v>205</c:v>
                </c:pt>
                <c:pt idx="35">
                  <c:v>210</c:v>
                </c:pt>
                <c:pt idx="36">
                  <c:v>215</c:v>
                </c:pt>
                <c:pt idx="37">
                  <c:v>220</c:v>
                </c:pt>
                <c:pt idx="38">
                  <c:v>225</c:v>
                </c:pt>
                <c:pt idx="39">
                  <c:v>230</c:v>
                </c:pt>
                <c:pt idx="40">
                  <c:v>235</c:v>
                </c:pt>
                <c:pt idx="41">
                  <c:v>240</c:v>
                </c:pt>
                <c:pt idx="42">
                  <c:v>245</c:v>
                </c:pt>
                <c:pt idx="43">
                  <c:v>250</c:v>
                </c:pt>
                <c:pt idx="44">
                  <c:v>255</c:v>
                </c:pt>
                <c:pt idx="45">
                  <c:v>260</c:v>
                </c:pt>
                <c:pt idx="46">
                  <c:v>265</c:v>
                </c:pt>
                <c:pt idx="47">
                  <c:v>270</c:v>
                </c:pt>
                <c:pt idx="48">
                  <c:v>275</c:v>
                </c:pt>
                <c:pt idx="49">
                  <c:v>280</c:v>
                </c:pt>
                <c:pt idx="50">
                  <c:v>285</c:v>
                </c:pt>
                <c:pt idx="51">
                  <c:v>290</c:v>
                </c:pt>
              </c:numCache>
            </c:numRef>
          </c:xVal>
          <c:yVal>
            <c:numRef>
              <c:f>'Main Data'!$C$5:$C$56</c:f>
              <c:numCache>
                <c:formatCode>0.00</c:formatCode>
                <c:ptCount val="52"/>
                <c:pt idx="0">
                  <c:v>-2.8239087409443187</c:v>
                </c:pt>
                <c:pt idx="1">
                  <c:v>-2.6289321377282637</c:v>
                </c:pt>
                <c:pt idx="2">
                  <c:v>-2.431798275933005</c:v>
                </c:pt>
                <c:pt idx="3">
                  <c:v>-2.2365720064370627</c:v>
                </c:pt>
                <c:pt idx="4">
                  <c:v>-2.0570004066339593</c:v>
                </c:pt>
                <c:pt idx="5">
                  <c:v>-1.8761483590329142</c:v>
                </c:pt>
                <c:pt idx="6">
                  <c:v>-1.7077439286435239</c:v>
                </c:pt>
                <c:pt idx="7">
                  <c:v>-1.5406075122407692</c:v>
                </c:pt>
                <c:pt idx="8">
                  <c:v>-1.3819519032879073</c:v>
                </c:pt>
                <c:pt idx="9">
                  <c:v>-1.2175273758337137</c:v>
                </c:pt>
                <c:pt idx="10">
                  <c:v>-1.0560111249262281</c:v>
                </c:pt>
                <c:pt idx="11">
                  <c:v>-0.91009488856060206</c:v>
                </c:pt>
                <c:pt idx="12">
                  <c:v>-0.76447155309245107</c:v>
                </c:pt>
                <c:pt idx="13">
                  <c:v>-0.62525165398989613</c:v>
                </c:pt>
                <c:pt idx="14">
                  <c:v>-0.4934949675951279</c:v>
                </c:pt>
                <c:pt idx="15">
                  <c:v>-0.35951856302957819</c:v>
                </c:pt>
                <c:pt idx="16">
                  <c:v>-0.22914798835785583</c:v>
                </c:pt>
                <c:pt idx="17">
                  <c:v>-0.10347378251044466</c:v>
                </c:pt>
                <c:pt idx="18">
                  <c:v>2.9383777685209667E-2</c:v>
                </c:pt>
                <c:pt idx="19">
                  <c:v>0.15228834438305647</c:v>
                </c:pt>
                <c:pt idx="20">
                  <c:v>0.27184160653649897</c:v>
                </c:pt>
                <c:pt idx="21">
                  <c:v>0.38021124171160603</c:v>
                </c:pt>
                <c:pt idx="22">
                  <c:v>0.4927603890268375</c:v>
                </c:pt>
                <c:pt idx="23">
                  <c:v>0.60422605308446997</c:v>
                </c:pt>
                <c:pt idx="24">
                  <c:v>0.71011736511181622</c:v>
                </c:pt>
                <c:pt idx="25">
                  <c:v>0.81090428066870035</c:v>
                </c:pt>
                <c:pt idx="26">
                  <c:v>0.92376196082870032</c:v>
                </c:pt>
                <c:pt idx="27">
                  <c:v>1.0128372247051722</c:v>
                </c:pt>
                <c:pt idx="28">
                  <c:v>1.110589710299249</c:v>
                </c:pt>
                <c:pt idx="29">
                  <c:v>1.2013971243204515</c:v>
                </c:pt>
                <c:pt idx="30">
                  <c:v>1.3053513694466237</c:v>
                </c:pt>
                <c:pt idx="31">
                  <c:v>1.3944516808262162</c:v>
                </c:pt>
                <c:pt idx="32">
                  <c:v>1.4871383754771865</c:v>
                </c:pt>
                <c:pt idx="33">
                  <c:v>1.5646660642520893</c:v>
                </c:pt>
                <c:pt idx="34">
                  <c:v>1.6560982020128319</c:v>
                </c:pt>
                <c:pt idx="35">
                  <c:v>1.7403626894942439</c:v>
                </c:pt>
                <c:pt idx="36">
                  <c:v>1.825426117767823</c:v>
                </c:pt>
                <c:pt idx="37">
                  <c:v>1.9020028913507294</c:v>
                </c:pt>
                <c:pt idx="38">
                  <c:v>1.9800033715837464</c:v>
                </c:pt>
                <c:pt idx="39">
                  <c:v>2.0606978403536118</c:v>
                </c:pt>
                <c:pt idx="40">
                  <c:v>2.1367205671564067</c:v>
                </c:pt>
                <c:pt idx="41">
                  <c:v>2.214843848047698</c:v>
                </c:pt>
                <c:pt idx="42">
                  <c:v>2.2855573090077739</c:v>
                </c:pt>
                <c:pt idx="43">
                  <c:v>2.3598354823398879</c:v>
                </c:pt>
                <c:pt idx="44">
                  <c:v>2.428134794028789</c:v>
                </c:pt>
                <c:pt idx="45">
                  <c:v>2.4969296480732148</c:v>
                </c:pt>
                <c:pt idx="46">
                  <c:v>2.5599066250361124</c:v>
                </c:pt>
                <c:pt idx="47">
                  <c:v>2.6334684555795866</c:v>
                </c:pt>
                <c:pt idx="48">
                  <c:v>2.6989700043360187</c:v>
                </c:pt>
                <c:pt idx="49">
                  <c:v>2.7634279935629373</c:v>
                </c:pt>
                <c:pt idx="50">
                  <c:v>2.8337843746564788</c:v>
                </c:pt>
                <c:pt idx="51">
                  <c:v>2.8976270912904414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BC-4C8E-AFC1-B094BBC4F6A9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'Main Data'!$A$5:$A$56</c:f>
              <c:numCache>
                <c:formatCode>General</c:formatCode>
                <c:ptCount val="52"/>
                <c:pt idx="0">
                  <c:v>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65</c:v>
                </c:pt>
                <c:pt idx="7">
                  <c:v>70</c:v>
                </c:pt>
                <c:pt idx="8">
                  <c:v>75</c:v>
                </c:pt>
                <c:pt idx="9">
                  <c:v>80</c:v>
                </c:pt>
                <c:pt idx="10">
                  <c:v>85</c:v>
                </c:pt>
                <c:pt idx="11">
                  <c:v>90</c:v>
                </c:pt>
                <c:pt idx="12">
                  <c:v>95</c:v>
                </c:pt>
                <c:pt idx="13">
                  <c:v>100</c:v>
                </c:pt>
                <c:pt idx="14">
                  <c:v>105</c:v>
                </c:pt>
                <c:pt idx="15">
                  <c:v>110</c:v>
                </c:pt>
                <c:pt idx="16">
                  <c:v>115</c:v>
                </c:pt>
                <c:pt idx="17">
                  <c:v>120</c:v>
                </c:pt>
                <c:pt idx="18">
                  <c:v>125</c:v>
                </c:pt>
                <c:pt idx="19">
                  <c:v>130</c:v>
                </c:pt>
                <c:pt idx="20">
                  <c:v>135</c:v>
                </c:pt>
                <c:pt idx="21">
                  <c:v>140</c:v>
                </c:pt>
                <c:pt idx="22">
                  <c:v>145</c:v>
                </c:pt>
                <c:pt idx="23">
                  <c:v>150</c:v>
                </c:pt>
                <c:pt idx="24">
                  <c:v>155</c:v>
                </c:pt>
                <c:pt idx="25">
                  <c:v>160</c:v>
                </c:pt>
                <c:pt idx="26">
                  <c:v>165</c:v>
                </c:pt>
                <c:pt idx="27">
                  <c:v>170</c:v>
                </c:pt>
                <c:pt idx="28">
                  <c:v>175</c:v>
                </c:pt>
                <c:pt idx="29">
                  <c:v>180</c:v>
                </c:pt>
                <c:pt idx="30">
                  <c:v>185</c:v>
                </c:pt>
                <c:pt idx="31">
                  <c:v>190</c:v>
                </c:pt>
                <c:pt idx="32">
                  <c:v>195</c:v>
                </c:pt>
                <c:pt idx="33">
                  <c:v>200</c:v>
                </c:pt>
                <c:pt idx="34">
                  <c:v>205</c:v>
                </c:pt>
                <c:pt idx="35">
                  <c:v>210</c:v>
                </c:pt>
                <c:pt idx="36">
                  <c:v>215</c:v>
                </c:pt>
                <c:pt idx="37">
                  <c:v>220</c:v>
                </c:pt>
                <c:pt idx="38">
                  <c:v>225</c:v>
                </c:pt>
                <c:pt idx="39">
                  <c:v>230</c:v>
                </c:pt>
                <c:pt idx="40">
                  <c:v>235</c:v>
                </c:pt>
                <c:pt idx="41">
                  <c:v>240</c:v>
                </c:pt>
                <c:pt idx="42">
                  <c:v>245</c:v>
                </c:pt>
                <c:pt idx="43">
                  <c:v>250</c:v>
                </c:pt>
                <c:pt idx="44">
                  <c:v>255</c:v>
                </c:pt>
                <c:pt idx="45">
                  <c:v>260</c:v>
                </c:pt>
                <c:pt idx="46">
                  <c:v>265</c:v>
                </c:pt>
                <c:pt idx="47">
                  <c:v>270</c:v>
                </c:pt>
                <c:pt idx="48">
                  <c:v>275</c:v>
                </c:pt>
                <c:pt idx="49">
                  <c:v>280</c:v>
                </c:pt>
                <c:pt idx="50">
                  <c:v>285</c:v>
                </c:pt>
                <c:pt idx="51">
                  <c:v>290</c:v>
                </c:pt>
              </c:numCache>
            </c:numRef>
          </c:xVal>
          <c:yVal>
            <c:numRef>
              <c:f>'Main Data'!$D$5:$D$56</c:f>
              <c:numCache>
                <c:formatCode>0.000</c:formatCode>
                <c:ptCount val="52"/>
                <c:pt idx="0">
                  <c:v>-2.859414183250033</c:v>
                </c:pt>
                <c:pt idx="1">
                  <c:v>-2.6514297993470652</c:v>
                </c:pt>
                <c:pt idx="2">
                  <c:v>-2.4504333059239869</c:v>
                </c:pt>
                <c:pt idx="3">
                  <c:v>-2.2560783510858524</c:v>
                </c:pt>
                <c:pt idx="4">
                  <c:v>-2.0680410999726799</c:v>
                </c:pt>
                <c:pt idx="5">
                  <c:v>-1.8860184341770339</c:v>
                </c:pt>
                <c:pt idx="6">
                  <c:v>-1.70972632122281</c:v>
                </c:pt>
                <c:pt idx="7">
                  <c:v>-1.5388983356567785</c:v>
                </c:pt>
                <c:pt idx="8">
                  <c:v>-1.3732843155566208</c:v>
                </c:pt>
                <c:pt idx="9">
                  <c:v>-1.2126491402069526</c:v>
                </c:pt>
                <c:pt idx="10">
                  <c:v>-1.0567716163827772</c:v>
                </c:pt>
                <c:pt idx="11">
                  <c:v>-0.90544346214619331</c:v>
                </c:pt>
                <c:pt idx="12">
                  <c:v>-0.75846837833869785</c:v>
                </c:pt>
                <c:pt idx="13">
                  <c:v>-0.61566119906508199</c:v>
                </c:pt>
                <c:pt idx="14">
                  <c:v>-0.47684711343839048</c:v>
                </c:pt>
                <c:pt idx="15">
                  <c:v>-0.34186095170812969</c:v>
                </c:pt>
                <c:pt idx="16">
                  <c:v>-0.21054652964227216</c:v>
                </c:pt>
                <c:pt idx="17">
                  <c:v>-8.2756045691507296E-2</c:v>
                </c:pt>
                <c:pt idx="18">
                  <c:v>4.1650473956208245E-2</c:v>
                </c:pt>
                <c:pt idx="19">
                  <c:v>0.16280568681137275</c:v>
                </c:pt>
                <c:pt idx="20">
                  <c:v>0.28083540593747713</c:v>
                </c:pt>
                <c:pt idx="21">
                  <c:v>0.39585903575266101</c:v>
                </c:pt>
                <c:pt idx="22">
                  <c:v>0.5079899749518848</c:v>
                </c:pt>
                <c:pt idx="23">
                  <c:v>0.61733598940773682</c:v>
                </c:pt>
                <c:pt idx="24">
                  <c:v>0.72399955762753976</c:v>
                </c:pt>
                <c:pt idx="25">
                  <c:v>0.82807819109455671</c:v>
                </c:pt>
                <c:pt idx="26">
                  <c:v>0.92966473159812324</c:v>
                </c:pt>
                <c:pt idx="27">
                  <c:v>1.0288476274583491</c:v>
                </c:pt>
                <c:pt idx="28">
                  <c:v>1.1257111903727743</c:v>
                </c:pt>
                <c:pt idx="29">
                  <c:v>1.220335834452646</c:v>
                </c:pt>
                <c:pt idx="30">
                  <c:v>1.3127982988732079</c:v>
                </c:pt>
                <c:pt idx="31">
                  <c:v>1.4031718554336754</c:v>
                </c:pt>
                <c:pt idx="32">
                  <c:v>1.4915265022067814</c:v>
                </c:pt>
                <c:pt idx="33">
                  <c:v>1.5779291443535302</c:v>
                </c:pt>
                <c:pt idx="34">
                  <c:v>1.6624437630847417</c:v>
                </c:pt>
                <c:pt idx="35">
                  <c:v>1.7451315736661481</c:v>
                </c:pt>
                <c:pt idx="36">
                  <c:v>1.8260511732870537</c:v>
                </c:pt>
                <c:pt idx="37">
                  <c:v>1.9052586795432047</c:v>
                </c:pt>
                <c:pt idx="38">
                  <c:v>1.9828078602216275</c:v>
                </c:pt>
                <c:pt idx="39">
                  <c:v>2.0587502550182126</c:v>
                </c:pt>
                <c:pt idx="40">
                  <c:v>2.1331352897670612</c:v>
                </c:pt>
                <c:pt idx="41">
                  <c:v>2.2060103837136147</c:v>
                </c:pt>
                <c:pt idx="42">
                  <c:v>2.2774210503208119</c:v>
                </c:pt>
                <c:pt idx="43">
                  <c:v>2.3474109920585926</c:v>
                </c:pt>
                <c:pt idx="44">
                  <c:v>2.4160221895915699</c:v>
                </c:pt>
                <c:pt idx="45">
                  <c:v>2.4832949857473494</c:v>
                </c:pt>
                <c:pt idx="46">
                  <c:v>2.5492681646183817</c:v>
                </c:pt>
                <c:pt idx="47">
                  <c:v>2.6139790261232694</c:v>
                </c:pt>
                <c:pt idx="48">
                  <c:v>2.6774634563287032</c:v>
                </c:pt>
                <c:pt idx="49">
                  <c:v>2.7397559938106051</c:v>
                </c:pt>
                <c:pt idx="50">
                  <c:v>2.8008898923123331</c:v>
                </c:pt>
                <c:pt idx="51">
                  <c:v>2.8608971799387746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BC-4C8E-AFC1-B094BBC4F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870352"/>
        <c:axId val="138824336"/>
      </c:scatterChart>
      <c:valAx>
        <c:axId val="66287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24336"/>
        <c:crosses val="autoZero"/>
        <c:crossBetween val="midCat"/>
      </c:valAx>
      <c:valAx>
        <c:axId val="13882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70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Vapor Pressure vs Temperature for 95% Sulfuric Acid in Water</a:t>
            </a:r>
          </a:p>
        </c:rich>
      </c:tx>
      <c:layout>
        <c:manualLayout>
          <c:xMode val="edge"/>
          <c:yMode val="edge"/>
          <c:x val="0.23418423973362931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09988901220862E-2"/>
          <c:y val="9.1353996737357265E-2"/>
          <c:w val="0.84572697003329633"/>
          <c:h val="0.80097879282218598"/>
        </c:manualLayout>
      </c:layout>
      <c:scatterChart>
        <c:scatterStyle val="lineMarker"/>
        <c:varyColors val="0"/>
        <c:ser>
          <c:idx val="0"/>
          <c:order val="0"/>
          <c:tx>
            <c:v>Measured Vapor Pressure</c:v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'Main Data'!$A$5:$A$56</c:f>
              <c:numCache>
                <c:formatCode>General</c:formatCode>
                <c:ptCount val="52"/>
                <c:pt idx="0">
                  <c:v>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65</c:v>
                </c:pt>
                <c:pt idx="7">
                  <c:v>70</c:v>
                </c:pt>
                <c:pt idx="8">
                  <c:v>75</c:v>
                </c:pt>
                <c:pt idx="9">
                  <c:v>80</c:v>
                </c:pt>
                <c:pt idx="10">
                  <c:v>85</c:v>
                </c:pt>
                <c:pt idx="11">
                  <c:v>90</c:v>
                </c:pt>
                <c:pt idx="12">
                  <c:v>95</c:v>
                </c:pt>
                <c:pt idx="13">
                  <c:v>100</c:v>
                </c:pt>
                <c:pt idx="14">
                  <c:v>105</c:v>
                </c:pt>
                <c:pt idx="15">
                  <c:v>110</c:v>
                </c:pt>
                <c:pt idx="16">
                  <c:v>115</c:v>
                </c:pt>
                <c:pt idx="17">
                  <c:v>120</c:v>
                </c:pt>
                <c:pt idx="18">
                  <c:v>125</c:v>
                </c:pt>
                <c:pt idx="19">
                  <c:v>130</c:v>
                </c:pt>
                <c:pt idx="20">
                  <c:v>135</c:v>
                </c:pt>
                <c:pt idx="21">
                  <c:v>140</c:v>
                </c:pt>
                <c:pt idx="22">
                  <c:v>145</c:v>
                </c:pt>
                <c:pt idx="23">
                  <c:v>150</c:v>
                </c:pt>
                <c:pt idx="24">
                  <c:v>155</c:v>
                </c:pt>
                <c:pt idx="25">
                  <c:v>160</c:v>
                </c:pt>
                <c:pt idx="26">
                  <c:v>165</c:v>
                </c:pt>
                <c:pt idx="27">
                  <c:v>170</c:v>
                </c:pt>
                <c:pt idx="28">
                  <c:v>175</c:v>
                </c:pt>
                <c:pt idx="29">
                  <c:v>180</c:v>
                </c:pt>
                <c:pt idx="30">
                  <c:v>185</c:v>
                </c:pt>
                <c:pt idx="31">
                  <c:v>190</c:v>
                </c:pt>
                <c:pt idx="32">
                  <c:v>195</c:v>
                </c:pt>
                <c:pt idx="33">
                  <c:v>200</c:v>
                </c:pt>
                <c:pt idx="34">
                  <c:v>205</c:v>
                </c:pt>
                <c:pt idx="35">
                  <c:v>210</c:v>
                </c:pt>
                <c:pt idx="36">
                  <c:v>215</c:v>
                </c:pt>
                <c:pt idx="37">
                  <c:v>220</c:v>
                </c:pt>
                <c:pt idx="38">
                  <c:v>225</c:v>
                </c:pt>
                <c:pt idx="39">
                  <c:v>230</c:v>
                </c:pt>
                <c:pt idx="40">
                  <c:v>235</c:v>
                </c:pt>
                <c:pt idx="41">
                  <c:v>240</c:v>
                </c:pt>
                <c:pt idx="42">
                  <c:v>245</c:v>
                </c:pt>
                <c:pt idx="43">
                  <c:v>250</c:v>
                </c:pt>
                <c:pt idx="44">
                  <c:v>255</c:v>
                </c:pt>
                <c:pt idx="45">
                  <c:v>260</c:v>
                </c:pt>
                <c:pt idx="46">
                  <c:v>265</c:v>
                </c:pt>
                <c:pt idx="47">
                  <c:v>270</c:v>
                </c:pt>
                <c:pt idx="48">
                  <c:v>275</c:v>
                </c:pt>
                <c:pt idx="49">
                  <c:v>280</c:v>
                </c:pt>
                <c:pt idx="50">
                  <c:v>285</c:v>
                </c:pt>
                <c:pt idx="51">
                  <c:v>290</c:v>
                </c:pt>
              </c:numCache>
            </c:numRef>
          </c:xVal>
          <c:yVal>
            <c:numRef>
              <c:f>'Main Data'!$B$5:$B$56</c:f>
              <c:numCache>
                <c:formatCode>General</c:formatCode>
                <c:ptCount val="52"/>
                <c:pt idx="0">
                  <c:v>1.5E-3</c:v>
                </c:pt>
                <c:pt idx="1">
                  <c:v>2.3500000000000001E-3</c:v>
                </c:pt>
                <c:pt idx="2">
                  <c:v>3.7000000000000002E-3</c:v>
                </c:pt>
                <c:pt idx="3">
                  <c:v>5.7999999999999996E-3</c:v>
                </c:pt>
                <c:pt idx="4">
                  <c:v>8.77E-3</c:v>
                </c:pt>
                <c:pt idx="5">
                  <c:v>1.3299999999999999E-2</c:v>
                </c:pt>
                <c:pt idx="6">
                  <c:v>1.9599999999999999E-2</c:v>
                </c:pt>
                <c:pt idx="7">
                  <c:v>2.8799999999999999E-2</c:v>
                </c:pt>
                <c:pt idx="8">
                  <c:v>4.1500000000000002E-2</c:v>
                </c:pt>
                <c:pt idx="9">
                  <c:v>6.0600000000000001E-2</c:v>
                </c:pt>
                <c:pt idx="10">
                  <c:v>8.7900000000000006E-2</c:v>
                </c:pt>
                <c:pt idx="11">
                  <c:v>0.123</c:v>
                </c:pt>
                <c:pt idx="12">
                  <c:v>0.17199999999999999</c:v>
                </c:pt>
                <c:pt idx="13">
                  <c:v>0.23699999999999999</c:v>
                </c:pt>
                <c:pt idx="14">
                  <c:v>0.32100000000000001</c:v>
                </c:pt>
                <c:pt idx="15">
                  <c:v>0.437</c:v>
                </c:pt>
                <c:pt idx="16">
                  <c:v>0.59</c:v>
                </c:pt>
                <c:pt idx="17">
                  <c:v>0.78800000000000003</c:v>
                </c:pt>
                <c:pt idx="18">
                  <c:v>1.07</c:v>
                </c:pt>
                <c:pt idx="19">
                  <c:v>1.42</c:v>
                </c:pt>
                <c:pt idx="20">
                  <c:v>1.87</c:v>
                </c:pt>
                <c:pt idx="21">
                  <c:v>2.4</c:v>
                </c:pt>
                <c:pt idx="22">
                  <c:v>3.11</c:v>
                </c:pt>
                <c:pt idx="23">
                  <c:v>4.0199999999999996</c:v>
                </c:pt>
                <c:pt idx="24">
                  <c:v>5.13</c:v>
                </c:pt>
                <c:pt idx="25">
                  <c:v>6.47</c:v>
                </c:pt>
                <c:pt idx="26">
                  <c:v>8.39</c:v>
                </c:pt>
                <c:pt idx="27">
                  <c:v>10.3</c:v>
                </c:pt>
                <c:pt idx="28">
                  <c:v>12.9</c:v>
                </c:pt>
                <c:pt idx="29">
                  <c:v>15.9</c:v>
                </c:pt>
                <c:pt idx="30">
                  <c:v>20.2</c:v>
                </c:pt>
                <c:pt idx="31">
                  <c:v>24.8</c:v>
                </c:pt>
                <c:pt idx="32">
                  <c:v>30.7</c:v>
                </c:pt>
                <c:pt idx="33">
                  <c:v>36.700000000000003</c:v>
                </c:pt>
                <c:pt idx="34">
                  <c:v>45.3</c:v>
                </c:pt>
                <c:pt idx="35">
                  <c:v>55</c:v>
                </c:pt>
                <c:pt idx="36">
                  <c:v>66.900000000000006</c:v>
                </c:pt>
                <c:pt idx="37">
                  <c:v>79.8</c:v>
                </c:pt>
                <c:pt idx="38">
                  <c:v>95.5</c:v>
                </c:pt>
                <c:pt idx="39">
                  <c:v>115</c:v>
                </c:pt>
                <c:pt idx="40">
                  <c:v>137</c:v>
                </c:pt>
                <c:pt idx="41">
                  <c:v>164</c:v>
                </c:pt>
                <c:pt idx="42">
                  <c:v>193</c:v>
                </c:pt>
                <c:pt idx="43">
                  <c:v>229</c:v>
                </c:pt>
                <c:pt idx="44">
                  <c:v>268</c:v>
                </c:pt>
                <c:pt idx="45">
                  <c:v>314</c:v>
                </c:pt>
                <c:pt idx="46">
                  <c:v>363</c:v>
                </c:pt>
                <c:pt idx="47">
                  <c:v>430</c:v>
                </c:pt>
                <c:pt idx="48">
                  <c:v>500</c:v>
                </c:pt>
                <c:pt idx="49">
                  <c:v>580</c:v>
                </c:pt>
                <c:pt idx="50">
                  <c:v>682</c:v>
                </c:pt>
                <c:pt idx="51">
                  <c:v>790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CF-42A0-9992-6B7445C36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571016"/>
        <c:axId val="535567880"/>
      </c:scatterChart>
      <c:valAx>
        <c:axId val="535571016"/>
        <c:scaling>
          <c:orientation val="minMax"/>
          <c:max val="3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(degC)</a:t>
                </a:r>
              </a:p>
            </c:rich>
          </c:tx>
          <c:layout>
            <c:manualLayout>
              <c:xMode val="edge"/>
              <c:yMode val="edge"/>
              <c:x val="0.43396226415094341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567880"/>
        <c:crossesAt val="1E-3"/>
        <c:crossBetween val="midCat"/>
      </c:valAx>
      <c:valAx>
        <c:axId val="535567880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Vapor Pressure (torr)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0.367047308319738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5710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306326304106549"/>
          <c:y val="0.26753670473083196"/>
          <c:w val="0.22752497225305215"/>
          <c:h val="6.85154975530179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2"/>
  <sheetViews>
    <sheetView zoomScale="72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</xdr:colOff>
      <xdr:row>9</xdr:row>
      <xdr:rowOff>71437</xdr:rowOff>
    </xdr:from>
    <xdr:to>
      <xdr:col>12</xdr:col>
      <xdr:colOff>314325</xdr:colOff>
      <xdr:row>31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56"/>
  <sheetViews>
    <sheetView tabSelected="1" workbookViewId="0"/>
  </sheetViews>
  <sheetFormatPr defaultRowHeight="12.75" x14ac:dyDescent="0.2"/>
  <cols>
    <col min="1" max="2" width="11.42578125" customWidth="1"/>
    <col min="3" max="3" width="11.7109375" customWidth="1"/>
    <col min="4" max="4" width="10.5703125" customWidth="1"/>
    <col min="5" max="5" width="9.28515625" customWidth="1"/>
    <col min="6" max="6" width="9.5703125" bestFit="1" customWidth="1"/>
    <col min="8" max="9" width="9.5703125" customWidth="1"/>
    <col min="11" max="11" width="9.28515625" bestFit="1" customWidth="1"/>
  </cols>
  <sheetData>
    <row r="1" spans="1:8" x14ac:dyDescent="0.2">
      <c r="A1" t="s">
        <v>3</v>
      </c>
    </row>
    <row r="2" spans="1:8" x14ac:dyDescent="0.2">
      <c r="A2" s="4" t="s">
        <v>0</v>
      </c>
    </row>
    <row r="4" spans="1:8" ht="38.25" x14ac:dyDescent="0.2">
      <c r="A4" s="1" t="s">
        <v>1</v>
      </c>
      <c r="B4" s="1" t="s">
        <v>2</v>
      </c>
      <c r="C4" s="1" t="s">
        <v>4</v>
      </c>
      <c r="D4" s="8" t="s">
        <v>8</v>
      </c>
      <c r="E4" s="8" t="s">
        <v>9</v>
      </c>
    </row>
    <row r="5" spans="1:8" x14ac:dyDescent="0.2">
      <c r="A5" s="2">
        <v>35</v>
      </c>
      <c r="B5" s="2">
        <v>1.5E-3</v>
      </c>
      <c r="C5" s="6">
        <f>LOG10(B5)</f>
        <v>-2.8239087409443187</v>
      </c>
      <c r="D5" s="5">
        <f t="shared" ref="D5:D36" si="0">A-B/(Cc+A5)</f>
        <v>-2.859414183250033</v>
      </c>
      <c r="E5" s="5">
        <f>C5-D5</f>
        <v>3.5505442305714396E-2</v>
      </c>
      <c r="G5" s="7" t="s">
        <v>5</v>
      </c>
      <c r="H5" s="5">
        <v>9.3133060452027578</v>
      </c>
    </row>
    <row r="6" spans="1:8" x14ac:dyDescent="0.2">
      <c r="A6" s="2">
        <v>40</v>
      </c>
      <c r="B6" s="2">
        <v>2.3500000000000001E-3</v>
      </c>
      <c r="C6" s="6">
        <f t="shared" ref="C6:C56" si="1">LOG10(B6)</f>
        <v>-2.6289321377282637</v>
      </c>
      <c r="D6" s="5">
        <f t="shared" si="0"/>
        <v>-2.6514297993470652</v>
      </c>
      <c r="E6" s="5">
        <f t="shared" ref="E6:E56" si="2">C6-D6</f>
        <v>2.2497661618801512E-2</v>
      </c>
      <c r="G6" s="7" t="s">
        <v>6</v>
      </c>
      <c r="H6" s="10">
        <v>3501.3057064657751</v>
      </c>
    </row>
    <row r="7" spans="1:8" x14ac:dyDescent="0.2">
      <c r="A7" s="2">
        <v>45</v>
      </c>
      <c r="B7" s="2">
        <v>3.7000000000000002E-3</v>
      </c>
      <c r="C7" s="6">
        <f t="shared" si="1"/>
        <v>-2.431798275933005</v>
      </c>
      <c r="D7" s="5">
        <f t="shared" si="0"/>
        <v>-2.4504333059239869</v>
      </c>
      <c r="E7" s="5">
        <f t="shared" si="2"/>
        <v>1.8635029990981877E-2</v>
      </c>
      <c r="G7" s="7" t="s">
        <v>7</v>
      </c>
      <c r="H7" s="9">
        <v>252.63543733484849</v>
      </c>
    </row>
    <row r="8" spans="1:8" x14ac:dyDescent="0.2">
      <c r="A8" s="2">
        <v>50</v>
      </c>
      <c r="B8" s="2">
        <v>5.7999999999999996E-3</v>
      </c>
      <c r="C8" s="6">
        <f t="shared" si="1"/>
        <v>-2.2365720064370627</v>
      </c>
      <c r="D8" s="5">
        <f t="shared" si="0"/>
        <v>-2.2560783510858524</v>
      </c>
      <c r="E8" s="5">
        <f t="shared" si="2"/>
        <v>1.9506344648789753E-2</v>
      </c>
      <c r="G8" s="7" t="s">
        <v>10</v>
      </c>
      <c r="H8" s="5">
        <f>SUMSQ(E5:E56)</f>
        <v>1.1694285034512182E-2</v>
      </c>
    </row>
    <row r="9" spans="1:8" x14ac:dyDescent="0.2">
      <c r="A9" s="2">
        <v>55</v>
      </c>
      <c r="B9" s="2">
        <v>8.77E-3</v>
      </c>
      <c r="C9" s="6">
        <f t="shared" si="1"/>
        <v>-2.0570004066339593</v>
      </c>
      <c r="D9" s="5">
        <f t="shared" si="0"/>
        <v>-2.0680410999726799</v>
      </c>
      <c r="E9" s="5">
        <f t="shared" si="2"/>
        <v>1.1040693338720597E-2</v>
      </c>
    </row>
    <row r="10" spans="1:8" x14ac:dyDescent="0.2">
      <c r="A10" s="2">
        <v>60</v>
      </c>
      <c r="B10" s="2">
        <v>1.3299999999999999E-2</v>
      </c>
      <c r="C10" s="6">
        <f t="shared" si="1"/>
        <v>-1.8761483590329142</v>
      </c>
      <c r="D10" s="5">
        <f t="shared" si="0"/>
        <v>-1.8860184341770339</v>
      </c>
      <c r="E10" s="5">
        <f t="shared" si="2"/>
        <v>9.8700751441196388E-3</v>
      </c>
    </row>
    <row r="11" spans="1:8" x14ac:dyDescent="0.2">
      <c r="A11" s="2">
        <v>65</v>
      </c>
      <c r="B11" s="2">
        <v>1.9599999999999999E-2</v>
      </c>
      <c r="C11" s="6">
        <f t="shared" si="1"/>
        <v>-1.7077439286435239</v>
      </c>
      <c r="D11" s="5">
        <f t="shared" si="0"/>
        <v>-1.70972632122281</v>
      </c>
      <c r="E11" s="5">
        <f t="shared" si="2"/>
        <v>1.9823925792861186E-3</v>
      </c>
    </row>
    <row r="12" spans="1:8" x14ac:dyDescent="0.2">
      <c r="A12" s="2">
        <v>70</v>
      </c>
      <c r="B12" s="2">
        <v>2.8799999999999999E-2</v>
      </c>
      <c r="C12" s="6">
        <f t="shared" si="1"/>
        <v>-1.5406075122407692</v>
      </c>
      <c r="D12" s="5">
        <f t="shared" si="0"/>
        <v>-1.5388983356567785</v>
      </c>
      <c r="E12" s="5">
        <f t="shared" si="2"/>
        <v>-1.7091765839907236E-3</v>
      </c>
    </row>
    <row r="13" spans="1:8" x14ac:dyDescent="0.2">
      <c r="A13" s="2">
        <v>75</v>
      </c>
      <c r="B13" s="2">
        <v>4.1500000000000002E-2</v>
      </c>
      <c r="C13" s="6">
        <f t="shared" si="1"/>
        <v>-1.3819519032879073</v>
      </c>
      <c r="D13" s="5">
        <f t="shared" si="0"/>
        <v>-1.3732843155566208</v>
      </c>
      <c r="E13" s="5">
        <f t="shared" si="2"/>
        <v>-8.6675877312865079E-3</v>
      </c>
    </row>
    <row r="14" spans="1:8" x14ac:dyDescent="0.2">
      <c r="A14" s="2">
        <v>80</v>
      </c>
      <c r="B14" s="2">
        <v>6.0600000000000001E-2</v>
      </c>
      <c r="C14" s="6">
        <f t="shared" si="1"/>
        <v>-1.2175273758337137</v>
      </c>
      <c r="D14" s="5">
        <f t="shared" si="0"/>
        <v>-1.2126491402069526</v>
      </c>
      <c r="E14" s="5">
        <f t="shared" si="2"/>
        <v>-4.8782356267611515E-3</v>
      </c>
    </row>
    <row r="15" spans="1:8" x14ac:dyDescent="0.2">
      <c r="A15" s="2">
        <v>85</v>
      </c>
      <c r="B15" s="2">
        <v>8.7900000000000006E-2</v>
      </c>
      <c r="C15" s="6">
        <f t="shared" si="1"/>
        <v>-1.0560111249262281</v>
      </c>
      <c r="D15" s="5">
        <f t="shared" si="0"/>
        <v>-1.0567716163827772</v>
      </c>
      <c r="E15" s="5">
        <f t="shared" si="2"/>
        <v>7.604914565491061E-4</v>
      </c>
    </row>
    <row r="16" spans="1:8" x14ac:dyDescent="0.2">
      <c r="A16" s="2">
        <v>90</v>
      </c>
      <c r="B16" s="2">
        <v>0.123</v>
      </c>
      <c r="C16" s="6">
        <f t="shared" si="1"/>
        <v>-0.91009488856060206</v>
      </c>
      <c r="D16" s="5">
        <f t="shared" si="0"/>
        <v>-0.90544346214619331</v>
      </c>
      <c r="E16" s="5">
        <f t="shared" si="2"/>
        <v>-4.6514264144087436E-3</v>
      </c>
    </row>
    <row r="17" spans="1:8" x14ac:dyDescent="0.2">
      <c r="A17" s="2">
        <v>95</v>
      </c>
      <c r="B17" s="2">
        <v>0.17199999999999999</v>
      </c>
      <c r="C17" s="6">
        <f t="shared" si="1"/>
        <v>-0.76447155309245107</v>
      </c>
      <c r="D17" s="5">
        <f t="shared" si="0"/>
        <v>-0.75846837833869785</v>
      </c>
      <c r="E17" s="5">
        <f t="shared" si="2"/>
        <v>-6.0031747537532265E-3</v>
      </c>
    </row>
    <row r="18" spans="1:8" x14ac:dyDescent="0.2">
      <c r="A18" s="2">
        <v>100</v>
      </c>
      <c r="B18" s="2">
        <v>0.23699999999999999</v>
      </c>
      <c r="C18" s="6">
        <f t="shared" si="1"/>
        <v>-0.62525165398989613</v>
      </c>
      <c r="D18" s="5">
        <f t="shared" si="0"/>
        <v>-0.61566119906508199</v>
      </c>
      <c r="E18" s="5">
        <f t="shared" si="2"/>
        <v>-9.5904549248141402E-3</v>
      </c>
    </row>
    <row r="19" spans="1:8" x14ac:dyDescent="0.2">
      <c r="A19" s="2">
        <v>105</v>
      </c>
      <c r="B19" s="2">
        <v>0.32100000000000001</v>
      </c>
      <c r="C19" s="6">
        <f t="shared" si="1"/>
        <v>-0.4934949675951279</v>
      </c>
      <c r="D19" s="5">
        <f t="shared" si="0"/>
        <v>-0.47684711343839048</v>
      </c>
      <c r="E19" s="5">
        <f t="shared" si="2"/>
        <v>-1.6647854156737418E-2</v>
      </c>
    </row>
    <row r="20" spans="1:8" x14ac:dyDescent="0.2">
      <c r="A20" s="2">
        <v>110</v>
      </c>
      <c r="B20" s="2">
        <v>0.437</v>
      </c>
      <c r="C20" s="6">
        <f t="shared" si="1"/>
        <v>-0.35951856302957819</v>
      </c>
      <c r="D20" s="5">
        <f t="shared" si="0"/>
        <v>-0.34186095170812969</v>
      </c>
      <c r="E20" s="5">
        <f t="shared" si="2"/>
        <v>-1.7657611321448496E-2</v>
      </c>
    </row>
    <row r="21" spans="1:8" x14ac:dyDescent="0.2">
      <c r="A21" s="2">
        <v>115</v>
      </c>
      <c r="B21" s="2">
        <v>0.59</v>
      </c>
      <c r="C21" s="6">
        <f t="shared" si="1"/>
        <v>-0.22914798835785583</v>
      </c>
      <c r="D21" s="5">
        <f t="shared" si="0"/>
        <v>-0.21054652964227216</v>
      </c>
      <c r="E21" s="5">
        <f t="shared" si="2"/>
        <v>-1.8601458715583663E-2</v>
      </c>
    </row>
    <row r="22" spans="1:8" x14ac:dyDescent="0.2">
      <c r="A22" s="2">
        <v>120</v>
      </c>
      <c r="B22" s="2">
        <v>0.78800000000000003</v>
      </c>
      <c r="C22" s="6">
        <f t="shared" si="1"/>
        <v>-0.10347378251044466</v>
      </c>
      <c r="D22" s="5">
        <f t="shared" si="0"/>
        <v>-8.2756045691507296E-2</v>
      </c>
      <c r="E22" s="5">
        <f t="shared" si="2"/>
        <v>-2.0717736818937363E-2</v>
      </c>
    </row>
    <row r="23" spans="1:8" x14ac:dyDescent="0.2">
      <c r="A23" s="2">
        <v>125</v>
      </c>
      <c r="B23" s="2">
        <v>1.07</v>
      </c>
      <c r="C23" s="6">
        <f t="shared" si="1"/>
        <v>2.9383777685209667E-2</v>
      </c>
      <c r="D23" s="5">
        <f t="shared" si="0"/>
        <v>4.1650473956208245E-2</v>
      </c>
      <c r="E23" s="5">
        <f t="shared" si="2"/>
        <v>-1.2266696270998578E-2</v>
      </c>
    </row>
    <row r="24" spans="1:8" x14ac:dyDescent="0.2">
      <c r="A24" s="2">
        <v>130</v>
      </c>
      <c r="B24" s="2">
        <v>1.42</v>
      </c>
      <c r="C24" s="6">
        <f t="shared" si="1"/>
        <v>0.15228834438305647</v>
      </c>
      <c r="D24" s="5">
        <f t="shared" si="0"/>
        <v>0.16280568681137275</v>
      </c>
      <c r="E24" s="5">
        <f t="shared" si="2"/>
        <v>-1.0517342428316284E-2</v>
      </c>
    </row>
    <row r="25" spans="1:8" x14ac:dyDescent="0.2">
      <c r="A25" s="2">
        <v>135</v>
      </c>
      <c r="B25" s="2">
        <v>1.87</v>
      </c>
      <c r="C25" s="6">
        <f t="shared" si="1"/>
        <v>0.27184160653649897</v>
      </c>
      <c r="D25" s="5">
        <f t="shared" si="0"/>
        <v>0.28083540593747713</v>
      </c>
      <c r="E25" s="5">
        <f t="shared" si="2"/>
        <v>-8.9937994009781641E-3</v>
      </c>
    </row>
    <row r="26" spans="1:8" x14ac:dyDescent="0.2">
      <c r="A26" s="2">
        <v>140</v>
      </c>
      <c r="B26" s="2">
        <v>2.4</v>
      </c>
      <c r="C26" s="6">
        <f t="shared" si="1"/>
        <v>0.38021124171160603</v>
      </c>
      <c r="D26" s="5">
        <f t="shared" si="0"/>
        <v>0.39585903575266101</v>
      </c>
      <c r="E26" s="5">
        <f t="shared" si="2"/>
        <v>-1.5647794041054985E-2</v>
      </c>
      <c r="H26" s="3"/>
    </row>
    <row r="27" spans="1:8" x14ac:dyDescent="0.2">
      <c r="A27" s="2">
        <v>145</v>
      </c>
      <c r="B27" s="2">
        <v>3.11</v>
      </c>
      <c r="C27" s="6">
        <f t="shared" si="1"/>
        <v>0.4927603890268375</v>
      </c>
      <c r="D27" s="5">
        <f t="shared" si="0"/>
        <v>0.5079899749518848</v>
      </c>
      <c r="E27" s="5">
        <f t="shared" si="2"/>
        <v>-1.5229585925047306E-2</v>
      </c>
    </row>
    <row r="28" spans="1:8" x14ac:dyDescent="0.2">
      <c r="A28" s="2">
        <v>150</v>
      </c>
      <c r="B28" s="2">
        <v>4.0199999999999996</v>
      </c>
      <c r="C28" s="6">
        <f t="shared" si="1"/>
        <v>0.60422605308446997</v>
      </c>
      <c r="D28" s="5">
        <f t="shared" si="0"/>
        <v>0.61733598940773682</v>
      </c>
      <c r="E28" s="5">
        <f t="shared" si="2"/>
        <v>-1.3109936323266846E-2</v>
      </c>
    </row>
    <row r="29" spans="1:8" x14ac:dyDescent="0.2">
      <c r="A29" s="2">
        <v>155</v>
      </c>
      <c r="B29" s="2">
        <v>5.13</v>
      </c>
      <c r="C29" s="6">
        <f t="shared" si="1"/>
        <v>0.71011736511181622</v>
      </c>
      <c r="D29" s="5">
        <f t="shared" si="0"/>
        <v>0.72399955762753976</v>
      </c>
      <c r="E29" s="5">
        <f t="shared" si="2"/>
        <v>-1.3882192515723535E-2</v>
      </c>
    </row>
    <row r="30" spans="1:8" x14ac:dyDescent="0.2">
      <c r="A30" s="2">
        <v>160</v>
      </c>
      <c r="B30" s="2">
        <v>6.47</v>
      </c>
      <c r="C30" s="6">
        <f t="shared" si="1"/>
        <v>0.81090428066870035</v>
      </c>
      <c r="D30" s="5">
        <f t="shared" si="0"/>
        <v>0.82807819109455671</v>
      </c>
      <c r="E30" s="5">
        <f t="shared" si="2"/>
        <v>-1.7173910425856365E-2</v>
      </c>
    </row>
    <row r="31" spans="1:8" x14ac:dyDescent="0.2">
      <c r="A31" s="2">
        <v>165</v>
      </c>
      <c r="B31" s="2">
        <v>8.39</v>
      </c>
      <c r="C31" s="6">
        <f t="shared" si="1"/>
        <v>0.92376196082870032</v>
      </c>
      <c r="D31" s="5">
        <f t="shared" si="0"/>
        <v>0.92966473159812324</v>
      </c>
      <c r="E31" s="5">
        <f t="shared" si="2"/>
        <v>-5.9027707694229159E-3</v>
      </c>
    </row>
    <row r="32" spans="1:8" x14ac:dyDescent="0.2">
      <c r="A32" s="2">
        <v>170</v>
      </c>
      <c r="B32" s="2">
        <v>10.3</v>
      </c>
      <c r="C32" s="6">
        <f t="shared" si="1"/>
        <v>1.0128372247051722</v>
      </c>
      <c r="D32" s="5">
        <f t="shared" si="0"/>
        <v>1.0288476274583491</v>
      </c>
      <c r="E32" s="5">
        <f t="shared" si="2"/>
        <v>-1.6010402753176889E-2</v>
      </c>
    </row>
    <row r="33" spans="1:5" x14ac:dyDescent="0.2">
      <c r="A33" s="2">
        <v>175</v>
      </c>
      <c r="B33" s="2">
        <v>12.9</v>
      </c>
      <c r="C33" s="6">
        <f t="shared" si="1"/>
        <v>1.110589710299249</v>
      </c>
      <c r="D33" s="5">
        <f t="shared" si="0"/>
        <v>1.1257111903727743</v>
      </c>
      <c r="E33" s="5">
        <f t="shared" si="2"/>
        <v>-1.5121480073525317E-2</v>
      </c>
    </row>
    <row r="34" spans="1:5" x14ac:dyDescent="0.2">
      <c r="A34" s="2">
        <v>180</v>
      </c>
      <c r="B34" s="2">
        <v>15.9</v>
      </c>
      <c r="C34" s="6">
        <f t="shared" si="1"/>
        <v>1.2013971243204515</v>
      </c>
      <c r="D34" s="5">
        <f t="shared" si="0"/>
        <v>1.220335834452646</v>
      </c>
      <c r="E34" s="5">
        <f t="shared" si="2"/>
        <v>-1.8938710132194503E-2</v>
      </c>
    </row>
    <row r="35" spans="1:5" x14ac:dyDescent="0.2">
      <c r="A35" s="2">
        <v>185</v>
      </c>
      <c r="B35" s="2">
        <v>20.2</v>
      </c>
      <c r="C35" s="6">
        <f t="shared" si="1"/>
        <v>1.3053513694466237</v>
      </c>
      <c r="D35" s="5">
        <f t="shared" si="0"/>
        <v>1.3127982988732079</v>
      </c>
      <c r="E35" s="5">
        <f t="shared" si="2"/>
        <v>-7.4469294265842034E-3</v>
      </c>
    </row>
    <row r="36" spans="1:5" x14ac:dyDescent="0.2">
      <c r="A36" s="2">
        <v>190</v>
      </c>
      <c r="B36" s="2">
        <v>24.8</v>
      </c>
      <c r="C36" s="6">
        <f t="shared" si="1"/>
        <v>1.3944516808262162</v>
      </c>
      <c r="D36" s="5">
        <f t="shared" si="0"/>
        <v>1.4031718554336754</v>
      </c>
      <c r="E36" s="5">
        <f t="shared" si="2"/>
        <v>-8.720174607459219E-3</v>
      </c>
    </row>
    <row r="37" spans="1:5" x14ac:dyDescent="0.2">
      <c r="A37" s="2">
        <v>195</v>
      </c>
      <c r="B37" s="2">
        <v>30.7</v>
      </c>
      <c r="C37" s="6">
        <f t="shared" si="1"/>
        <v>1.4871383754771865</v>
      </c>
      <c r="D37" s="5">
        <f t="shared" ref="D37:D56" si="3">A-B/(Cc+A37)</f>
        <v>1.4915265022067814</v>
      </c>
      <c r="E37" s="5">
        <f t="shared" si="2"/>
        <v>-4.3881267295948767E-3</v>
      </c>
    </row>
    <row r="38" spans="1:5" x14ac:dyDescent="0.2">
      <c r="A38" s="2">
        <v>200</v>
      </c>
      <c r="B38" s="2">
        <v>36.700000000000003</v>
      </c>
      <c r="C38" s="6">
        <f t="shared" si="1"/>
        <v>1.5646660642520893</v>
      </c>
      <c r="D38" s="5">
        <f t="shared" si="3"/>
        <v>1.5779291443535302</v>
      </c>
      <c r="E38" s="5">
        <f t="shared" si="2"/>
        <v>-1.3263080101440838E-2</v>
      </c>
    </row>
    <row r="39" spans="1:5" x14ac:dyDescent="0.2">
      <c r="A39" s="2">
        <v>205</v>
      </c>
      <c r="B39" s="2">
        <v>45.3</v>
      </c>
      <c r="C39" s="6">
        <f t="shared" si="1"/>
        <v>1.6560982020128319</v>
      </c>
      <c r="D39" s="5">
        <f t="shared" si="3"/>
        <v>1.6624437630847417</v>
      </c>
      <c r="E39" s="5">
        <f t="shared" si="2"/>
        <v>-6.3455610719098665E-3</v>
      </c>
    </row>
    <row r="40" spans="1:5" x14ac:dyDescent="0.2">
      <c r="A40" s="2">
        <v>210</v>
      </c>
      <c r="B40" s="2">
        <v>55</v>
      </c>
      <c r="C40" s="6">
        <f t="shared" si="1"/>
        <v>1.7403626894942439</v>
      </c>
      <c r="D40" s="5">
        <f t="shared" si="3"/>
        <v>1.7451315736661481</v>
      </c>
      <c r="E40" s="5">
        <f t="shared" si="2"/>
        <v>-4.7688841719042419E-3</v>
      </c>
    </row>
    <row r="41" spans="1:5" x14ac:dyDescent="0.2">
      <c r="A41" s="2">
        <v>215</v>
      </c>
      <c r="B41" s="2">
        <v>66.900000000000006</v>
      </c>
      <c r="C41" s="6">
        <f t="shared" si="1"/>
        <v>1.825426117767823</v>
      </c>
      <c r="D41" s="5">
        <f t="shared" si="3"/>
        <v>1.8260511732870537</v>
      </c>
      <c r="E41" s="5">
        <f t="shared" si="2"/>
        <v>-6.2505551923064395E-4</v>
      </c>
    </row>
    <row r="42" spans="1:5" x14ac:dyDescent="0.2">
      <c r="A42" s="2">
        <v>220</v>
      </c>
      <c r="B42" s="2">
        <v>79.8</v>
      </c>
      <c r="C42" s="6">
        <f t="shared" si="1"/>
        <v>1.9020028913507294</v>
      </c>
      <c r="D42" s="5">
        <f t="shared" si="3"/>
        <v>1.9052586795432047</v>
      </c>
      <c r="E42" s="5">
        <f t="shared" si="2"/>
        <v>-3.2557881924752952E-3</v>
      </c>
    </row>
    <row r="43" spans="1:5" x14ac:dyDescent="0.2">
      <c r="A43" s="2">
        <v>225</v>
      </c>
      <c r="B43" s="2">
        <v>95.5</v>
      </c>
      <c r="C43" s="6">
        <f t="shared" si="1"/>
        <v>1.9800033715837464</v>
      </c>
      <c r="D43" s="5">
        <f t="shared" si="3"/>
        <v>1.9828078602216275</v>
      </c>
      <c r="E43" s="5">
        <f t="shared" si="2"/>
        <v>-2.8044886378810752E-3</v>
      </c>
    </row>
    <row r="44" spans="1:5" x14ac:dyDescent="0.2">
      <c r="A44" s="2">
        <v>230</v>
      </c>
      <c r="B44" s="2">
        <v>115</v>
      </c>
      <c r="C44" s="6">
        <f t="shared" si="1"/>
        <v>2.0606978403536118</v>
      </c>
      <c r="D44" s="5">
        <f t="shared" si="3"/>
        <v>2.0587502550182126</v>
      </c>
      <c r="E44" s="5">
        <f t="shared" si="2"/>
        <v>1.9475853353991823E-3</v>
      </c>
    </row>
    <row r="45" spans="1:5" x14ac:dyDescent="0.2">
      <c r="A45" s="2">
        <v>235</v>
      </c>
      <c r="B45" s="2">
        <v>137</v>
      </c>
      <c r="C45" s="6">
        <f t="shared" si="1"/>
        <v>2.1367205671564067</v>
      </c>
      <c r="D45" s="5">
        <f t="shared" si="3"/>
        <v>2.1331352897670612</v>
      </c>
      <c r="E45" s="5">
        <f t="shared" si="2"/>
        <v>3.5852773893454426E-3</v>
      </c>
    </row>
    <row r="46" spans="1:5" x14ac:dyDescent="0.2">
      <c r="A46" s="2">
        <v>240</v>
      </c>
      <c r="B46" s="2">
        <v>164</v>
      </c>
      <c r="C46" s="6">
        <f t="shared" si="1"/>
        <v>2.214843848047698</v>
      </c>
      <c r="D46" s="5">
        <f t="shared" si="3"/>
        <v>2.2060103837136147</v>
      </c>
      <c r="E46" s="5">
        <f t="shared" si="2"/>
        <v>8.8334643340832741E-3</v>
      </c>
    </row>
    <row r="47" spans="1:5" x14ac:dyDescent="0.2">
      <c r="A47" s="2">
        <v>245</v>
      </c>
      <c r="B47" s="2">
        <v>193</v>
      </c>
      <c r="C47" s="6">
        <f t="shared" si="1"/>
        <v>2.2855573090077739</v>
      </c>
      <c r="D47" s="5">
        <f t="shared" si="3"/>
        <v>2.2774210503208119</v>
      </c>
      <c r="E47" s="5">
        <f t="shared" si="2"/>
        <v>8.1362586869619946E-3</v>
      </c>
    </row>
    <row r="48" spans="1:5" x14ac:dyDescent="0.2">
      <c r="A48" s="2">
        <v>250</v>
      </c>
      <c r="B48" s="2">
        <v>229</v>
      </c>
      <c r="C48" s="6">
        <f t="shared" si="1"/>
        <v>2.3598354823398879</v>
      </c>
      <c r="D48" s="5">
        <f t="shared" si="3"/>
        <v>2.3474109920585926</v>
      </c>
      <c r="E48" s="5">
        <f t="shared" si="2"/>
        <v>1.2424490281295331E-2</v>
      </c>
    </row>
    <row r="49" spans="1:5" x14ac:dyDescent="0.2">
      <c r="A49" s="2">
        <v>255</v>
      </c>
      <c r="B49" s="2">
        <v>268</v>
      </c>
      <c r="C49" s="6">
        <f t="shared" si="1"/>
        <v>2.428134794028789</v>
      </c>
      <c r="D49" s="5">
        <f t="shared" si="3"/>
        <v>2.4160221895915699</v>
      </c>
      <c r="E49" s="5">
        <f t="shared" si="2"/>
        <v>1.2112604437219066E-2</v>
      </c>
    </row>
    <row r="50" spans="1:5" x14ac:dyDescent="0.2">
      <c r="A50" s="2">
        <v>260</v>
      </c>
      <c r="B50" s="2">
        <v>314</v>
      </c>
      <c r="C50" s="6">
        <f t="shared" si="1"/>
        <v>2.4969296480732148</v>
      </c>
      <c r="D50" s="5">
        <f t="shared" si="3"/>
        <v>2.4832949857473494</v>
      </c>
      <c r="E50" s="5">
        <f t="shared" si="2"/>
        <v>1.363466232586541E-2</v>
      </c>
    </row>
    <row r="51" spans="1:5" x14ac:dyDescent="0.2">
      <c r="A51" s="2">
        <v>265</v>
      </c>
      <c r="B51" s="2">
        <v>363</v>
      </c>
      <c r="C51" s="6">
        <f t="shared" si="1"/>
        <v>2.5599066250361124</v>
      </c>
      <c r="D51" s="5">
        <f t="shared" si="3"/>
        <v>2.5492681646183817</v>
      </c>
      <c r="E51" s="5">
        <f t="shared" si="2"/>
        <v>1.0638460417730755E-2</v>
      </c>
    </row>
    <row r="52" spans="1:5" x14ac:dyDescent="0.2">
      <c r="A52" s="2">
        <v>270</v>
      </c>
      <c r="B52" s="2">
        <v>430</v>
      </c>
      <c r="C52" s="6">
        <f t="shared" si="1"/>
        <v>2.6334684555795866</v>
      </c>
      <c r="D52" s="5">
        <f t="shared" si="3"/>
        <v>2.6139790261232694</v>
      </c>
      <c r="E52" s="5">
        <f t="shared" si="2"/>
        <v>1.9489429456317264E-2</v>
      </c>
    </row>
    <row r="53" spans="1:5" x14ac:dyDescent="0.2">
      <c r="A53" s="2">
        <v>275</v>
      </c>
      <c r="B53" s="2">
        <v>500</v>
      </c>
      <c r="C53" s="6">
        <f t="shared" si="1"/>
        <v>2.6989700043360187</v>
      </c>
      <c r="D53" s="5">
        <f t="shared" si="3"/>
        <v>2.6774634563287032</v>
      </c>
      <c r="E53" s="5">
        <f t="shared" si="2"/>
        <v>2.1506548007315551E-2</v>
      </c>
    </row>
    <row r="54" spans="1:5" x14ac:dyDescent="0.2">
      <c r="A54" s="2">
        <v>280</v>
      </c>
      <c r="B54" s="2">
        <v>580</v>
      </c>
      <c r="C54" s="6">
        <f t="shared" si="1"/>
        <v>2.7634279935629373</v>
      </c>
      <c r="D54" s="5">
        <f t="shared" si="3"/>
        <v>2.7397559938106051</v>
      </c>
      <c r="E54" s="5">
        <f t="shared" si="2"/>
        <v>2.3671999752332251E-2</v>
      </c>
    </row>
    <row r="55" spans="1:5" x14ac:dyDescent="0.2">
      <c r="A55" s="2">
        <v>285</v>
      </c>
      <c r="B55" s="2">
        <v>682</v>
      </c>
      <c r="C55" s="6">
        <f t="shared" si="1"/>
        <v>2.8337843746564788</v>
      </c>
      <c r="D55" s="5">
        <f t="shared" si="3"/>
        <v>2.8008898923123331</v>
      </c>
      <c r="E55" s="5">
        <f t="shared" si="2"/>
        <v>3.2894482344145715E-2</v>
      </c>
    </row>
    <row r="56" spans="1:5" x14ac:dyDescent="0.2">
      <c r="A56" s="2">
        <v>290</v>
      </c>
      <c r="B56" s="2">
        <v>790</v>
      </c>
      <c r="C56" s="6">
        <f t="shared" si="1"/>
        <v>2.8976270912904414</v>
      </c>
      <c r="D56" s="5">
        <f t="shared" si="3"/>
        <v>2.8608971799387746</v>
      </c>
      <c r="E56" s="5">
        <f t="shared" si="2"/>
        <v>3.6729911351666811E-2</v>
      </c>
    </row>
  </sheetData>
  <phoneticPr fontId="0" type="noConversion"/>
  <printOptions gridLines="1"/>
  <pageMargins left="0.75" right="0.75" top="1" bottom="1" header="0.5" footer="0.5"/>
  <pageSetup orientation="portrait" horizontalDpi="360" verticalDpi="0" copies="0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3ded8b1b-070d-4629-82e4-c0b019f46057}" enabled="0" method="" siteId="{3ded8b1b-070d-4629-82e4-c0b019f460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Main Data</vt:lpstr>
      <vt:lpstr>Vapor Pressure Chart</vt:lpstr>
      <vt:lpstr>A</vt:lpstr>
      <vt:lpstr>B</vt:lpstr>
      <vt:lpstr>Cc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Clough</dc:creator>
  <cp:lastModifiedBy>David Edwards Clough</cp:lastModifiedBy>
  <dcterms:created xsi:type="dcterms:W3CDTF">2000-01-17T07:56:45Z</dcterms:created>
  <dcterms:modified xsi:type="dcterms:W3CDTF">2024-07-02T20:46:59Z</dcterms:modified>
</cp:coreProperties>
</file>