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cloughd_colorado_edu/Documents/Documents/ShortCourses/Bootcamp/Bootcamp3/Bootcamp3Files/"/>
    </mc:Choice>
  </mc:AlternateContent>
  <xr:revisionPtr revIDLastSave="0" documentId="11_7D8890BA9A61FE8764B3C3810C98E8FB83152249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Sheet1" sheetId="1" r:id="rId1"/>
  </sheets>
  <definedNames>
    <definedName name="FeedCO">Sheet1!$F$7</definedName>
    <definedName name="FeedCO2">Sheet1!$F$5</definedName>
    <definedName name="FeedH2">Sheet1!$F$4</definedName>
    <definedName name="FeedH2O">Sheet1!$F$6</definedName>
    <definedName name="Keq">Sheet1!$C$5</definedName>
    <definedName name="T">Sheet1!$C$3</definedName>
    <definedName name="TK">Sheet1!$C$4</definedName>
    <definedName name="x">Sheet1!$C$7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6" i="1"/>
  <c r="G5" i="1"/>
  <c r="G4" i="1"/>
  <c r="C4" i="1"/>
  <c r="C5" i="1" s="1"/>
  <c r="C8" i="1" s="1"/>
</calcChain>
</file>

<file path=xl/sharedStrings.xml><?xml version="1.0" encoding="utf-8"?>
<sst xmlns="http://schemas.openxmlformats.org/spreadsheetml/2006/main" count="16" uniqueCount="16">
  <si>
    <t>Water-gas shift equilibrium</t>
  </si>
  <si>
    <t>T</t>
  </si>
  <si>
    <t>degC</t>
  </si>
  <si>
    <t>Keq</t>
  </si>
  <si>
    <t>TK</t>
  </si>
  <si>
    <t>K</t>
  </si>
  <si>
    <t>x</t>
  </si>
  <si>
    <t>Eqn error</t>
  </si>
  <si>
    <t>Feed Rates</t>
  </si>
  <si>
    <t>CO</t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</si>
  <si>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</si>
  <si>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</si>
  <si>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H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</si>
  <si>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t>kgmol/h</t>
  </si>
  <si>
    <t>Product Rates</t>
  </si>
  <si>
    <t>Starter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</si>
</sst>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 indent="1"/>
    </xf>
    <xf numFmtId="164" fontId="0" fillId="0" borderId="1" xfId="0" applyNumberFormat="1" applyBorder="1" applyAlignment="1">
      <alignment horizontal="right" indent="1"/>
    </xf>
    <xf numFmtId="166" fontId="0" fillId="0" borderId="1" xfId="0" applyNumberFormat="1" applyBorder="1" applyAlignment="1">
      <alignment horizontal="right" indent="1"/>
    </xf>
    <xf numFmtId="164" fontId="0" fillId="2" borderId="1" xfId="0" applyNumberFormat="1" applyFill="1" applyBorder="1" applyAlignment="1">
      <alignment horizontal="right" indent="1"/>
    </xf>
    <xf numFmtId="165" fontId="0" fillId="0" borderId="1" xfId="0" applyNumberFormat="1" applyBorder="1" applyAlignment="1">
      <alignment horizontal="right" indent="1"/>
    </xf>
    <xf numFmtId="0" fontId="0" fillId="0" borderId="1" xfId="0" applyBorder="1" applyAlignment="1">
      <alignment horizontal="center" vertical="center" wrapText="1"/>
    </xf>
    <xf numFmtId="164" fontId="0" fillId="3" borderId="3" xfId="0" applyNumberFormat="1" applyFill="1" applyBorder="1" applyAlignment="1">
      <alignment horizontal="right" indent="1"/>
    </xf>
    <xf numFmtId="164" fontId="0" fillId="3" borderId="1" xfId="0" applyNumberFormat="1" applyFill="1" applyBorder="1" applyAlignment="1">
      <alignment horizontal="right" indent="1"/>
    </xf>
    <xf numFmtId="0" fontId="0" fillId="4" borderId="1" xfId="0" applyFill="1" applyBorder="1" applyAlignment="1">
      <alignment horizontal="right" indent="1"/>
    </xf>
    <xf numFmtId="0" fontId="0" fillId="4" borderId="3" xfId="0" applyFill="1" applyBorder="1" applyAlignment="1">
      <alignment horizontal="right" indent="1"/>
    </xf>
    <xf numFmtId="0" fontId="1" fillId="0" borderId="0" xfId="0" applyFont="1"/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447675</xdr:colOff>
          <xdr:row>8</xdr:row>
          <xdr:rowOff>66675</xdr:rowOff>
        </xdr:from>
        <xdr:to>
          <xdr:col>4</xdr:col>
          <xdr:colOff>342900</xdr:colOff>
          <xdr:row>10</xdr:row>
          <xdr:rowOff>152400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8"/>
  <sheetViews>
    <sheetView tabSelected="1" zoomScale="120" zoomScaleNormal="120" workbookViewId="0">
      <selection activeCell="A2" sqref="A2"/>
    </sheetView>
  </sheetViews>
  <sheetFormatPr defaultRowHeight="15" x14ac:dyDescent="0.25"/>
  <cols>
    <col min="2" max="2" width="10.5703125" customWidth="1"/>
    <col min="3" max="3" width="11.85546875" customWidth="1"/>
    <col min="5" max="5" width="10.7109375" customWidth="1"/>
    <col min="6" max="6" width="9.28515625" customWidth="1"/>
  </cols>
  <sheetData>
    <row r="1" spans="1:7" x14ac:dyDescent="0.25">
      <c r="A1" s="11" t="s">
        <v>0</v>
      </c>
    </row>
    <row r="2" spans="1:7" ht="30" x14ac:dyDescent="0.25">
      <c r="A2" t="s">
        <v>15</v>
      </c>
      <c r="F2" s="6" t="s">
        <v>8</v>
      </c>
      <c r="G2" s="6" t="s">
        <v>14</v>
      </c>
    </row>
    <row r="3" spans="1:7" ht="15.75" thickBot="1" x14ac:dyDescent="0.3">
      <c r="B3" s="1" t="s">
        <v>1</v>
      </c>
      <c r="C3" s="9">
        <v>1200</v>
      </c>
      <c r="D3" t="s">
        <v>2</v>
      </c>
      <c r="F3" s="12" t="s">
        <v>13</v>
      </c>
      <c r="G3" s="12"/>
    </row>
    <row r="4" spans="1:7" ht="18.75" thickTop="1" x14ac:dyDescent="0.35">
      <c r="B4" s="1" t="s">
        <v>4</v>
      </c>
      <c r="C4" s="2">
        <f>T+372.15</f>
        <v>1572.15</v>
      </c>
      <c r="D4" t="s">
        <v>5</v>
      </c>
      <c r="E4" s="1" t="s">
        <v>10</v>
      </c>
      <c r="F4" s="10">
        <v>450</v>
      </c>
      <c r="G4" s="7">
        <f>FeedH2+x</f>
        <v>550</v>
      </c>
    </row>
    <row r="5" spans="1:7" ht="18" x14ac:dyDescent="0.35">
      <c r="B5" s="1" t="s">
        <v>3</v>
      </c>
      <c r="C5" s="3">
        <f>EXP(-3.112+3371/TK)</f>
        <v>0.37991696497281441</v>
      </c>
      <c r="E5" s="1" t="s">
        <v>11</v>
      </c>
      <c r="F5" s="9">
        <v>50</v>
      </c>
      <c r="G5" s="8">
        <f>FeedCO2+x</f>
        <v>150</v>
      </c>
    </row>
    <row r="6" spans="1:7" ht="18" x14ac:dyDescent="0.35">
      <c r="E6" s="1" t="s">
        <v>12</v>
      </c>
      <c r="F6" s="9">
        <v>1150</v>
      </c>
      <c r="G6" s="8">
        <f>FeedH2O-x</f>
        <v>1050</v>
      </c>
    </row>
    <row r="7" spans="1:7" x14ac:dyDescent="0.25">
      <c r="B7" s="1" t="s">
        <v>6</v>
      </c>
      <c r="C7" s="4">
        <v>100</v>
      </c>
      <c r="E7" s="1" t="s">
        <v>9</v>
      </c>
      <c r="F7" s="9">
        <v>500</v>
      </c>
      <c r="G7" s="8">
        <f>FeedCO-x</f>
        <v>400</v>
      </c>
    </row>
    <row r="8" spans="1:7" x14ac:dyDescent="0.25">
      <c r="B8" s="1" t="s">
        <v>7</v>
      </c>
      <c r="C8" s="5">
        <f>(FeedH2+x)*(FeedCO2+x)/(FeedH2O-x)/(FeedCO-x)-Keq</f>
        <v>-0.18348839354424298</v>
      </c>
    </row>
  </sheetData>
  <mergeCells count="1">
    <mergeCell ref="F3:G3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1026" r:id="rId3">
          <objectPr defaultSize="0" autoPict="0" r:id="rId4">
            <anchor moveWithCells="1">
              <from>
                <xdr:col>0</xdr:col>
                <xdr:colOff>447675</xdr:colOff>
                <xdr:row>8</xdr:row>
                <xdr:rowOff>66675</xdr:rowOff>
              </from>
              <to>
                <xdr:col>4</xdr:col>
                <xdr:colOff>342900</xdr:colOff>
                <xdr:row>10</xdr:row>
                <xdr:rowOff>152400</xdr:rowOff>
              </to>
            </anchor>
          </objectPr>
        </oleObject>
      </mc:Choice>
      <mc:Fallback>
        <oleObject progId="Equation.DSMT4" shapeId="1026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Sheet1</vt:lpstr>
      <vt:lpstr>FeedCO</vt:lpstr>
      <vt:lpstr>FeedCO2</vt:lpstr>
      <vt:lpstr>FeedH2</vt:lpstr>
      <vt:lpstr>FeedH2O</vt:lpstr>
      <vt:lpstr>Keq</vt:lpstr>
      <vt:lpstr>T</vt:lpstr>
      <vt:lpstr>TK</vt:lpstr>
      <vt:lpstr>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Clough</dc:creator>
  <cp:lastModifiedBy>David Edwards Clough</cp:lastModifiedBy>
  <dcterms:created xsi:type="dcterms:W3CDTF">2019-08-20T00:54:29Z</dcterms:created>
  <dcterms:modified xsi:type="dcterms:W3CDTF">2024-07-02T18:00:42Z</dcterms:modified>
</cp:coreProperties>
</file>